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4" i="1" l="1"/>
  <c r="W5" i="1" l="1"/>
  <c r="X5" i="1"/>
  <c r="Y5" i="1"/>
  <c r="Z5" i="1"/>
  <c r="AA5" i="1"/>
  <c r="AB5" i="1"/>
  <c r="AC5" i="1"/>
  <c r="AE409" i="1" l="1"/>
  <c r="AF409" i="1"/>
  <c r="AE889" i="1"/>
  <c r="V889" i="1"/>
  <c r="AE888" i="1"/>
  <c r="V888" i="1"/>
  <c r="AE887" i="1"/>
  <c r="V887" i="1"/>
  <c r="AE886" i="1"/>
  <c r="V886" i="1"/>
  <c r="AE885" i="1"/>
  <c r="V885" i="1"/>
  <c r="AE884" i="1"/>
  <c r="V884" i="1"/>
  <c r="AE883" i="1"/>
  <c r="V883" i="1"/>
  <c r="AE882" i="1"/>
  <c r="V882" i="1"/>
  <c r="AE881" i="1"/>
  <c r="V881" i="1"/>
  <c r="AE880" i="1"/>
  <c r="V880" i="1"/>
  <c r="AE879" i="1"/>
  <c r="V879" i="1"/>
  <c r="AE878" i="1"/>
  <c r="V878" i="1"/>
  <c r="AE877" i="1"/>
  <c r="V877" i="1"/>
  <c r="AE876" i="1"/>
  <c r="V876" i="1"/>
  <c r="AE875" i="1"/>
  <c r="V875" i="1"/>
  <c r="AE874" i="1"/>
  <c r="V874" i="1"/>
  <c r="AE873" i="1"/>
  <c r="V873" i="1"/>
  <c r="AE872" i="1"/>
  <c r="V872" i="1"/>
  <c r="AE871" i="1"/>
  <c r="V871" i="1"/>
  <c r="AE870" i="1"/>
  <c r="V870" i="1"/>
  <c r="AE869" i="1"/>
  <c r="V869" i="1"/>
  <c r="AE868" i="1"/>
  <c r="V868" i="1"/>
  <c r="AE867" i="1"/>
  <c r="V867" i="1"/>
  <c r="AE866" i="1"/>
  <c r="V866" i="1"/>
  <c r="AE865" i="1"/>
  <c r="V865" i="1"/>
  <c r="AE864" i="1"/>
  <c r="V864" i="1"/>
  <c r="AE863" i="1"/>
  <c r="V863" i="1"/>
  <c r="AE862" i="1"/>
  <c r="V862" i="1"/>
  <c r="AE861" i="1"/>
  <c r="V861" i="1"/>
  <c r="AE860" i="1"/>
  <c r="V860" i="1"/>
  <c r="AE859" i="1"/>
  <c r="V859" i="1"/>
  <c r="AE858" i="1"/>
  <c r="V858" i="1"/>
  <c r="AE857" i="1"/>
  <c r="V857" i="1"/>
  <c r="AE856" i="1"/>
  <c r="V856" i="1"/>
  <c r="AE855" i="1"/>
  <c r="V855" i="1"/>
  <c r="AE854" i="1"/>
  <c r="V854" i="1"/>
  <c r="AE853" i="1"/>
  <c r="V853" i="1"/>
  <c r="AE852" i="1"/>
  <c r="V852" i="1"/>
  <c r="AE851" i="1"/>
  <c r="V851" i="1"/>
  <c r="AE850" i="1"/>
  <c r="V850" i="1"/>
  <c r="AE849" i="1"/>
  <c r="V849" i="1"/>
  <c r="AE848" i="1"/>
  <c r="V848" i="1"/>
  <c r="AE847" i="1"/>
  <c r="V847" i="1"/>
  <c r="AE846" i="1"/>
  <c r="V846" i="1"/>
  <c r="AE845" i="1"/>
  <c r="V845" i="1"/>
  <c r="AE844" i="1"/>
  <c r="V844" i="1"/>
  <c r="AE843" i="1"/>
  <c r="V843" i="1"/>
  <c r="AE842" i="1"/>
  <c r="V842" i="1"/>
  <c r="AE841" i="1"/>
  <c r="V841" i="1"/>
  <c r="AE840" i="1"/>
  <c r="V840" i="1"/>
  <c r="AE839" i="1"/>
  <c r="V839" i="1"/>
  <c r="AE838" i="1"/>
  <c r="V838" i="1"/>
  <c r="AE837" i="1"/>
  <c r="V837" i="1"/>
  <c r="AE836" i="1"/>
  <c r="V836" i="1"/>
  <c r="AE835" i="1"/>
  <c r="V835" i="1"/>
  <c r="AE834" i="1"/>
  <c r="V834" i="1"/>
  <c r="AE833" i="1"/>
  <c r="V833" i="1"/>
  <c r="AE832" i="1"/>
  <c r="V832" i="1"/>
  <c r="AE831" i="1"/>
  <c r="V831" i="1"/>
  <c r="AE830" i="1"/>
  <c r="V830" i="1"/>
  <c r="AE829" i="1"/>
  <c r="V829" i="1"/>
  <c r="AE828" i="1"/>
  <c r="V828" i="1"/>
  <c r="AE827" i="1"/>
  <c r="V827" i="1"/>
  <c r="AE826" i="1"/>
  <c r="V826" i="1"/>
  <c r="AE825" i="1"/>
  <c r="V825" i="1"/>
  <c r="AE824" i="1"/>
  <c r="V824" i="1"/>
  <c r="AE823" i="1"/>
  <c r="V823" i="1"/>
  <c r="AE822" i="1"/>
  <c r="V822" i="1"/>
  <c r="AE821" i="1"/>
  <c r="V821" i="1"/>
  <c r="AE820" i="1"/>
  <c r="V820" i="1"/>
  <c r="AE819" i="1"/>
  <c r="V819" i="1"/>
  <c r="AE818" i="1"/>
  <c r="V818" i="1"/>
  <c r="AE817" i="1"/>
  <c r="V817" i="1"/>
  <c r="AE816" i="1"/>
  <c r="V816" i="1"/>
  <c r="AE815" i="1"/>
  <c r="V815" i="1"/>
  <c r="AE814" i="1"/>
  <c r="V814" i="1"/>
  <c r="AE813" i="1"/>
  <c r="V813" i="1"/>
  <c r="AE812" i="1"/>
  <c r="V812" i="1"/>
  <c r="AE811" i="1"/>
  <c r="V811" i="1"/>
  <c r="AE810" i="1"/>
  <c r="V810" i="1"/>
  <c r="AE809" i="1"/>
  <c r="V809" i="1"/>
  <c r="AE808" i="1"/>
  <c r="V808" i="1"/>
  <c r="AE807" i="1"/>
  <c r="V807" i="1"/>
  <c r="AE806" i="1"/>
  <c r="V806" i="1"/>
  <c r="AE805" i="1"/>
  <c r="V805" i="1"/>
  <c r="AE804" i="1"/>
  <c r="V804" i="1"/>
  <c r="AE803" i="1"/>
  <c r="V803" i="1"/>
  <c r="AE802" i="1"/>
  <c r="V802" i="1"/>
  <c r="AE801" i="1"/>
  <c r="V801" i="1"/>
  <c r="AE800" i="1"/>
  <c r="V800" i="1"/>
  <c r="AE799" i="1"/>
  <c r="V799" i="1"/>
  <c r="AE798" i="1"/>
  <c r="V798" i="1"/>
  <c r="AE797" i="1"/>
  <c r="V797" i="1"/>
  <c r="AE796" i="1"/>
  <c r="V796" i="1"/>
  <c r="AE795" i="1"/>
  <c r="V795" i="1"/>
  <c r="AE794" i="1"/>
  <c r="V794" i="1"/>
  <c r="AE793" i="1"/>
  <c r="V793" i="1"/>
  <c r="AE792" i="1"/>
  <c r="V792" i="1"/>
  <c r="AE791" i="1"/>
  <c r="V791" i="1"/>
  <c r="AE790" i="1"/>
  <c r="V790" i="1"/>
  <c r="AE789" i="1"/>
  <c r="V789" i="1"/>
  <c r="AE788" i="1"/>
  <c r="V788" i="1"/>
  <c r="AE787" i="1"/>
  <c r="V787" i="1"/>
  <c r="AE786" i="1"/>
  <c r="V786" i="1"/>
  <c r="AE785" i="1"/>
  <c r="V785" i="1"/>
  <c r="AE784" i="1"/>
  <c r="V784" i="1"/>
  <c r="AE783" i="1"/>
  <c r="V783" i="1"/>
  <c r="AE782" i="1"/>
  <c r="V782" i="1"/>
  <c r="AE781" i="1"/>
  <c r="V781" i="1"/>
  <c r="AE780" i="1"/>
  <c r="V780" i="1"/>
  <c r="AE779" i="1"/>
  <c r="V779" i="1"/>
  <c r="AE778" i="1"/>
  <c r="V778" i="1"/>
  <c r="AE777" i="1"/>
  <c r="V777" i="1"/>
  <c r="AE776" i="1"/>
  <c r="V776" i="1"/>
  <c r="AE775" i="1"/>
  <c r="V775" i="1"/>
  <c r="AE774" i="1"/>
  <c r="V774" i="1"/>
  <c r="AE773" i="1"/>
  <c r="V773" i="1"/>
  <c r="AE772" i="1"/>
  <c r="V772" i="1"/>
  <c r="AE771" i="1"/>
  <c r="V771" i="1"/>
  <c r="AE770" i="1"/>
  <c r="V770" i="1"/>
  <c r="AE769" i="1"/>
  <c r="V769" i="1"/>
  <c r="AE768" i="1"/>
  <c r="V768" i="1"/>
  <c r="AE767" i="1"/>
  <c r="V767" i="1"/>
  <c r="AE766" i="1"/>
  <c r="V766" i="1"/>
  <c r="AE765" i="1"/>
  <c r="V765" i="1"/>
  <c r="AE764" i="1"/>
  <c r="V764" i="1"/>
  <c r="AE763" i="1"/>
  <c r="V763" i="1"/>
  <c r="AE762" i="1"/>
  <c r="V762" i="1"/>
  <c r="AE761" i="1"/>
  <c r="V761" i="1"/>
  <c r="AE760" i="1"/>
  <c r="V760" i="1"/>
  <c r="AE759" i="1"/>
  <c r="V759" i="1"/>
  <c r="AE758" i="1"/>
  <c r="V758" i="1"/>
  <c r="AE757" i="1"/>
  <c r="V757" i="1"/>
  <c r="AE756" i="1"/>
  <c r="V756" i="1"/>
  <c r="AE755" i="1"/>
  <c r="V755" i="1"/>
  <c r="AE754" i="1"/>
  <c r="V754" i="1"/>
  <c r="AE753" i="1"/>
  <c r="V753" i="1"/>
  <c r="AE752" i="1"/>
  <c r="V752" i="1"/>
  <c r="AE751" i="1"/>
  <c r="V751" i="1"/>
  <c r="AE750" i="1"/>
  <c r="V750" i="1"/>
  <c r="AE749" i="1"/>
  <c r="V749" i="1"/>
  <c r="AE748" i="1"/>
  <c r="V748" i="1"/>
  <c r="AE747" i="1"/>
  <c r="V747" i="1"/>
  <c r="AE746" i="1"/>
  <c r="V746" i="1"/>
  <c r="AE745" i="1"/>
  <c r="V745" i="1"/>
  <c r="AE744" i="1"/>
  <c r="V744" i="1"/>
  <c r="AE743" i="1"/>
  <c r="V743" i="1"/>
  <c r="AE742" i="1"/>
  <c r="V742" i="1"/>
  <c r="AE741" i="1"/>
  <c r="V741" i="1"/>
  <c r="AE740" i="1"/>
  <c r="V740" i="1"/>
  <c r="AE739" i="1"/>
  <c r="V739" i="1"/>
  <c r="AE738" i="1"/>
  <c r="V738" i="1"/>
  <c r="AE737" i="1"/>
  <c r="V737" i="1"/>
  <c r="AE736" i="1"/>
  <c r="V736" i="1"/>
  <c r="AE735" i="1"/>
  <c r="V735" i="1"/>
  <c r="AE734" i="1"/>
  <c r="V734" i="1"/>
  <c r="AE733" i="1"/>
  <c r="V733" i="1"/>
  <c r="AE732" i="1"/>
  <c r="V732" i="1"/>
  <c r="AE731" i="1"/>
  <c r="V731" i="1"/>
  <c r="AE730" i="1"/>
  <c r="V730" i="1"/>
  <c r="AE729" i="1"/>
  <c r="V729" i="1"/>
  <c r="AE728" i="1"/>
  <c r="V728" i="1"/>
  <c r="AE727" i="1"/>
  <c r="V727" i="1"/>
  <c r="AE726" i="1"/>
  <c r="V726" i="1"/>
  <c r="AE725" i="1"/>
  <c r="V725" i="1"/>
  <c r="AE724" i="1"/>
  <c r="V724" i="1"/>
  <c r="AE723" i="1"/>
  <c r="V723" i="1"/>
  <c r="AE722" i="1"/>
  <c r="V722" i="1"/>
  <c r="AE721" i="1"/>
  <c r="V721" i="1"/>
  <c r="AE720" i="1"/>
  <c r="V720" i="1"/>
  <c r="AE719" i="1"/>
  <c r="V719" i="1"/>
  <c r="AE718" i="1"/>
  <c r="V718" i="1"/>
  <c r="AE717" i="1"/>
  <c r="V717" i="1"/>
  <c r="AE716" i="1"/>
  <c r="V716" i="1"/>
  <c r="AE715" i="1"/>
  <c r="V715" i="1"/>
  <c r="AE714" i="1"/>
  <c r="V714" i="1"/>
  <c r="AE713" i="1"/>
  <c r="V713" i="1"/>
  <c r="AE712" i="1"/>
  <c r="V712" i="1"/>
  <c r="AE711" i="1"/>
  <c r="V711" i="1"/>
  <c r="AE710" i="1"/>
  <c r="V710" i="1"/>
  <c r="AE709" i="1"/>
  <c r="V709" i="1"/>
  <c r="AE708" i="1"/>
  <c r="V708" i="1"/>
  <c r="AE707" i="1"/>
  <c r="V707" i="1"/>
  <c r="AE706" i="1"/>
  <c r="V706" i="1"/>
  <c r="AE705" i="1"/>
  <c r="V705" i="1"/>
  <c r="AE704" i="1"/>
  <c r="V704" i="1"/>
  <c r="AE703" i="1"/>
  <c r="V703" i="1"/>
  <c r="AE702" i="1"/>
  <c r="V702" i="1"/>
  <c r="AE701" i="1"/>
  <c r="V701" i="1"/>
  <c r="AE700" i="1"/>
  <c r="V700" i="1"/>
  <c r="AE699" i="1"/>
  <c r="V699" i="1"/>
  <c r="AE698" i="1"/>
  <c r="V698" i="1"/>
  <c r="AE697" i="1"/>
  <c r="V697" i="1"/>
  <c r="AE696" i="1"/>
  <c r="V696" i="1"/>
  <c r="AE695" i="1"/>
  <c r="V695" i="1"/>
  <c r="AE694" i="1"/>
  <c r="V694" i="1"/>
  <c r="AE693" i="1"/>
  <c r="V693" i="1"/>
  <c r="AE692" i="1"/>
  <c r="V692" i="1"/>
  <c r="AE691" i="1"/>
  <c r="V691" i="1"/>
  <c r="AE690" i="1"/>
  <c r="V690" i="1"/>
  <c r="AE689" i="1"/>
  <c r="V689" i="1"/>
  <c r="AE688" i="1"/>
  <c r="V688" i="1"/>
  <c r="AE687" i="1"/>
  <c r="V687" i="1"/>
  <c r="AE686" i="1"/>
  <c r="V686" i="1"/>
  <c r="AE685" i="1"/>
  <c r="V685" i="1"/>
  <c r="AE684" i="1"/>
  <c r="V684" i="1"/>
  <c r="AE683" i="1"/>
  <c r="V683" i="1"/>
  <c r="AE682" i="1"/>
  <c r="V682" i="1"/>
  <c r="AE681" i="1"/>
  <c r="V681" i="1"/>
  <c r="AE680" i="1"/>
  <c r="V680" i="1"/>
  <c r="AE679" i="1"/>
  <c r="V679" i="1"/>
  <c r="AE678" i="1"/>
  <c r="V678" i="1"/>
  <c r="AE677" i="1"/>
  <c r="V677" i="1"/>
  <c r="AE676" i="1"/>
  <c r="V676" i="1"/>
  <c r="AE675" i="1"/>
  <c r="V675" i="1"/>
  <c r="AE674" i="1"/>
  <c r="V674" i="1"/>
  <c r="AE673" i="1"/>
  <c r="V673" i="1"/>
  <c r="AE672" i="1"/>
  <c r="V672" i="1"/>
  <c r="AE671" i="1"/>
  <c r="V671" i="1"/>
  <c r="AE670" i="1"/>
  <c r="V670" i="1"/>
  <c r="AE669" i="1"/>
  <c r="V669" i="1"/>
  <c r="AE668" i="1"/>
  <c r="V668" i="1"/>
  <c r="AE667" i="1"/>
  <c r="V667" i="1"/>
  <c r="AE666" i="1"/>
  <c r="V666" i="1"/>
  <c r="AE665" i="1"/>
  <c r="V665" i="1"/>
  <c r="AE664" i="1"/>
  <c r="V664" i="1"/>
  <c r="AE663" i="1"/>
  <c r="V663" i="1"/>
  <c r="AE662" i="1"/>
  <c r="V662" i="1"/>
  <c r="AE661" i="1"/>
  <c r="V661" i="1"/>
  <c r="AE660" i="1"/>
  <c r="V660" i="1"/>
  <c r="AE659" i="1"/>
  <c r="V659" i="1"/>
  <c r="AE658" i="1"/>
  <c r="V658" i="1"/>
  <c r="AE657" i="1"/>
  <c r="V657" i="1"/>
  <c r="AE656" i="1"/>
  <c r="V656" i="1"/>
  <c r="AE655" i="1"/>
  <c r="V655" i="1"/>
  <c r="AE654" i="1"/>
  <c r="V654" i="1"/>
  <c r="AE653" i="1"/>
  <c r="V653" i="1"/>
  <c r="AE652" i="1"/>
  <c r="V652" i="1"/>
  <c r="AE651" i="1"/>
  <c r="V651" i="1"/>
  <c r="AE650" i="1"/>
  <c r="V650" i="1"/>
  <c r="AE649" i="1"/>
  <c r="V649" i="1"/>
  <c r="AE648" i="1"/>
  <c r="V648" i="1"/>
  <c r="AE647" i="1"/>
  <c r="V647" i="1"/>
  <c r="AE646" i="1"/>
  <c r="V646" i="1"/>
  <c r="AE645" i="1"/>
  <c r="V645" i="1"/>
  <c r="AE644" i="1"/>
  <c r="V644" i="1"/>
  <c r="AE643" i="1"/>
  <c r="V643" i="1"/>
  <c r="AE642" i="1"/>
  <c r="V642" i="1"/>
  <c r="AE641" i="1"/>
  <c r="V641" i="1"/>
  <c r="AE640" i="1"/>
  <c r="V640" i="1"/>
  <c r="AE639" i="1"/>
  <c r="V639" i="1"/>
  <c r="AE638" i="1"/>
  <c r="V638" i="1"/>
  <c r="AE637" i="1"/>
  <c r="V637" i="1"/>
  <c r="AE636" i="1"/>
  <c r="V636" i="1"/>
  <c r="AE635" i="1"/>
  <c r="V635" i="1"/>
  <c r="AE634" i="1"/>
  <c r="V634" i="1"/>
  <c r="AE633" i="1"/>
  <c r="V633" i="1"/>
  <c r="AE632" i="1"/>
  <c r="V632" i="1"/>
  <c r="AE631" i="1"/>
  <c r="V631" i="1"/>
  <c r="AE630" i="1"/>
  <c r="V630" i="1"/>
  <c r="AE629" i="1"/>
  <c r="V629" i="1"/>
  <c r="AE628" i="1"/>
  <c r="V628" i="1"/>
  <c r="AE627" i="1"/>
  <c r="V627" i="1"/>
  <c r="AE626" i="1"/>
  <c r="V626" i="1"/>
  <c r="AE625" i="1"/>
  <c r="V625" i="1"/>
  <c r="AE624" i="1"/>
  <c r="V624" i="1"/>
  <c r="AE623" i="1"/>
  <c r="V623" i="1"/>
  <c r="AE622" i="1"/>
  <c r="V622" i="1"/>
  <c r="AE621" i="1"/>
  <c r="V621" i="1"/>
  <c r="AE620" i="1"/>
  <c r="V620" i="1"/>
  <c r="AE619" i="1"/>
  <c r="V619" i="1"/>
  <c r="AE618" i="1"/>
  <c r="V618" i="1"/>
  <c r="AE617" i="1"/>
  <c r="V617" i="1"/>
  <c r="AE616" i="1"/>
  <c r="V616" i="1"/>
  <c r="AE615" i="1"/>
  <c r="V615" i="1"/>
  <c r="AE614" i="1"/>
  <c r="V614" i="1"/>
  <c r="AE613" i="1"/>
  <c r="V613" i="1"/>
  <c r="AE612" i="1"/>
  <c r="V612" i="1"/>
  <c r="AE611" i="1"/>
  <c r="V611" i="1"/>
  <c r="AE610" i="1"/>
  <c r="V610" i="1"/>
  <c r="AE609" i="1"/>
  <c r="V609" i="1"/>
  <c r="AE608" i="1"/>
  <c r="V608" i="1"/>
  <c r="AE607" i="1"/>
  <c r="V607" i="1"/>
  <c r="AE606" i="1"/>
  <c r="V606" i="1"/>
  <c r="AE605" i="1"/>
  <c r="V605" i="1"/>
  <c r="AE604" i="1"/>
  <c r="V604" i="1"/>
  <c r="AE603" i="1"/>
  <c r="V603" i="1"/>
  <c r="AE602" i="1"/>
  <c r="V602" i="1"/>
  <c r="AE601" i="1"/>
  <c r="V601" i="1"/>
  <c r="AE600" i="1"/>
  <c r="V600" i="1"/>
  <c r="AE599" i="1"/>
  <c r="V599" i="1"/>
  <c r="AE598" i="1"/>
  <c r="V598" i="1"/>
  <c r="AE597" i="1"/>
  <c r="V597" i="1"/>
  <c r="AE596" i="1"/>
  <c r="V596" i="1"/>
  <c r="AE595" i="1"/>
  <c r="V595" i="1"/>
  <c r="AE594" i="1"/>
  <c r="V594" i="1"/>
  <c r="AE593" i="1"/>
  <c r="V593" i="1"/>
  <c r="AE592" i="1"/>
  <c r="V592" i="1"/>
  <c r="AE591" i="1"/>
  <c r="V591" i="1"/>
  <c r="AE590" i="1"/>
  <c r="V590" i="1"/>
  <c r="AE589" i="1"/>
  <c r="V589" i="1"/>
  <c r="AE588" i="1"/>
  <c r="V588" i="1"/>
  <c r="AE587" i="1"/>
  <c r="V587" i="1"/>
  <c r="AE586" i="1"/>
  <c r="V586" i="1"/>
  <c r="AE585" i="1"/>
  <c r="V585" i="1"/>
  <c r="AE584" i="1"/>
  <c r="V584" i="1"/>
  <c r="AE583" i="1"/>
  <c r="V583" i="1"/>
  <c r="AE582" i="1"/>
  <c r="V582" i="1"/>
  <c r="AE581" i="1"/>
  <c r="V581" i="1"/>
  <c r="AE580" i="1"/>
  <c r="V580" i="1"/>
  <c r="AE579" i="1"/>
  <c r="V579" i="1"/>
  <c r="AE578" i="1"/>
  <c r="V578" i="1"/>
  <c r="AE577" i="1"/>
  <c r="V577" i="1"/>
  <c r="AE576" i="1"/>
  <c r="V576" i="1"/>
  <c r="AE575" i="1"/>
  <c r="V575" i="1"/>
  <c r="AE574" i="1"/>
  <c r="V574" i="1"/>
  <c r="AE573" i="1"/>
  <c r="V573" i="1"/>
  <c r="AE572" i="1"/>
  <c r="V572" i="1"/>
  <c r="AE571" i="1"/>
  <c r="V571" i="1"/>
  <c r="AE570" i="1"/>
  <c r="V570" i="1"/>
  <c r="AE569" i="1"/>
  <c r="V569" i="1"/>
  <c r="AE568" i="1"/>
  <c r="V568" i="1"/>
  <c r="AE567" i="1"/>
  <c r="V567" i="1"/>
  <c r="AE566" i="1"/>
  <c r="V566" i="1"/>
  <c r="AE565" i="1"/>
  <c r="V565" i="1"/>
  <c r="AE564" i="1"/>
  <c r="V564" i="1"/>
  <c r="AE563" i="1"/>
  <c r="V563" i="1"/>
  <c r="AE562" i="1"/>
  <c r="V562" i="1"/>
  <c r="AE561" i="1"/>
  <c r="V561" i="1"/>
  <c r="AE560" i="1"/>
  <c r="V560" i="1"/>
  <c r="AE559" i="1"/>
  <c r="V559" i="1"/>
  <c r="AE558" i="1"/>
  <c r="V558" i="1"/>
  <c r="AE557" i="1"/>
  <c r="V557" i="1"/>
  <c r="AE556" i="1"/>
  <c r="V556" i="1"/>
  <c r="AE555" i="1"/>
  <c r="V555" i="1"/>
  <c r="AE554" i="1"/>
  <c r="V554" i="1"/>
  <c r="AE553" i="1"/>
  <c r="V553" i="1"/>
  <c r="AE552" i="1"/>
  <c r="V552" i="1"/>
  <c r="AE551" i="1"/>
  <c r="V551" i="1"/>
  <c r="AE550" i="1"/>
  <c r="V550" i="1"/>
  <c r="AE549" i="1"/>
  <c r="V549" i="1"/>
  <c r="AE548" i="1"/>
  <c r="V548" i="1"/>
  <c r="AE547" i="1"/>
  <c r="V547" i="1"/>
  <c r="AE546" i="1"/>
  <c r="V546" i="1"/>
  <c r="AE545" i="1"/>
  <c r="V545" i="1"/>
  <c r="AE544" i="1"/>
  <c r="V544" i="1"/>
  <c r="AE543" i="1"/>
  <c r="V543" i="1"/>
  <c r="AE542" i="1"/>
  <c r="V542" i="1"/>
  <c r="AE541" i="1"/>
  <c r="V541" i="1"/>
  <c r="AE540" i="1"/>
  <c r="V540" i="1"/>
  <c r="AE539" i="1"/>
  <c r="V539" i="1"/>
  <c r="AE538" i="1"/>
  <c r="V538" i="1"/>
  <c r="AE537" i="1"/>
  <c r="V537" i="1"/>
  <c r="AE536" i="1"/>
  <c r="V536" i="1"/>
  <c r="AE535" i="1"/>
  <c r="V535" i="1"/>
  <c r="AE534" i="1"/>
  <c r="V534" i="1"/>
  <c r="AE533" i="1"/>
  <c r="V533" i="1"/>
  <c r="AE532" i="1"/>
  <c r="V532" i="1"/>
  <c r="AE531" i="1"/>
  <c r="V531" i="1"/>
  <c r="AE530" i="1"/>
  <c r="V530" i="1"/>
  <c r="AE529" i="1"/>
  <c r="V529" i="1"/>
  <c r="AE528" i="1"/>
  <c r="V528" i="1"/>
  <c r="AE527" i="1"/>
  <c r="V527" i="1"/>
  <c r="AE526" i="1"/>
  <c r="V526" i="1"/>
  <c r="AE525" i="1"/>
  <c r="V525" i="1"/>
  <c r="AE524" i="1"/>
  <c r="V524" i="1"/>
  <c r="AE523" i="1"/>
  <c r="V523" i="1"/>
  <c r="AE522" i="1"/>
  <c r="V522" i="1"/>
  <c r="AE521" i="1"/>
  <c r="V521" i="1"/>
  <c r="AE520" i="1"/>
  <c r="V520" i="1"/>
  <c r="AE519" i="1"/>
  <c r="V519" i="1"/>
  <c r="AE518" i="1"/>
  <c r="V518" i="1"/>
  <c r="AE517" i="1"/>
  <c r="V517" i="1"/>
  <c r="AE516" i="1"/>
  <c r="V516" i="1"/>
  <c r="AE515" i="1"/>
  <c r="V515" i="1"/>
  <c r="AE514" i="1"/>
  <c r="V514" i="1"/>
  <c r="AE513" i="1"/>
  <c r="V513" i="1"/>
  <c r="AE512" i="1"/>
  <c r="V512" i="1"/>
  <c r="AE511" i="1"/>
  <c r="V511" i="1"/>
  <c r="AE510" i="1"/>
  <c r="V510" i="1"/>
  <c r="AE509" i="1"/>
  <c r="V509" i="1"/>
  <c r="AE508" i="1"/>
  <c r="V508" i="1"/>
  <c r="AE507" i="1"/>
  <c r="V507" i="1"/>
  <c r="AE506" i="1"/>
  <c r="V506" i="1"/>
  <c r="AE505" i="1"/>
  <c r="V505" i="1"/>
  <c r="AE504" i="1"/>
  <c r="V504" i="1"/>
  <c r="AE503" i="1"/>
  <c r="V503" i="1"/>
  <c r="AE502" i="1"/>
  <c r="V502" i="1"/>
  <c r="AE501" i="1"/>
  <c r="V501" i="1"/>
  <c r="AE500" i="1"/>
  <c r="V500" i="1"/>
  <c r="AE499" i="1"/>
  <c r="V499" i="1"/>
  <c r="AE498" i="1"/>
  <c r="V498" i="1"/>
  <c r="AE497" i="1"/>
  <c r="V497" i="1"/>
  <c r="AE496" i="1"/>
  <c r="V496" i="1"/>
  <c r="AE495" i="1"/>
  <c r="V495" i="1"/>
  <c r="AE494" i="1"/>
  <c r="V494" i="1"/>
  <c r="AE493" i="1"/>
  <c r="V493" i="1"/>
  <c r="AE492" i="1"/>
  <c r="V492" i="1"/>
  <c r="AE491" i="1"/>
  <c r="V491" i="1"/>
  <c r="AE490" i="1"/>
  <c r="V490" i="1"/>
  <c r="AE489" i="1"/>
  <c r="V489" i="1"/>
  <c r="AE488" i="1"/>
  <c r="V488" i="1"/>
  <c r="AE487" i="1"/>
  <c r="V487" i="1"/>
  <c r="AE486" i="1"/>
  <c r="V486" i="1"/>
  <c r="AE485" i="1"/>
  <c r="V485" i="1"/>
  <c r="AE484" i="1"/>
  <c r="V484" i="1"/>
  <c r="AE483" i="1"/>
  <c r="V483" i="1"/>
  <c r="AE482" i="1"/>
  <c r="V482" i="1"/>
  <c r="AE481" i="1"/>
  <c r="V481" i="1"/>
  <c r="AE480" i="1"/>
  <c r="V480" i="1"/>
  <c r="AE479" i="1"/>
  <c r="V479" i="1"/>
  <c r="AE478" i="1"/>
  <c r="V478" i="1"/>
  <c r="AE477" i="1"/>
  <c r="V477" i="1"/>
  <c r="AE476" i="1"/>
  <c r="V476" i="1"/>
  <c r="AE475" i="1"/>
  <c r="V475" i="1"/>
  <c r="AE474" i="1"/>
  <c r="V474" i="1"/>
  <c r="AE473" i="1"/>
  <c r="V473" i="1"/>
  <c r="AE472" i="1"/>
  <c r="V472" i="1"/>
  <c r="AE471" i="1"/>
  <c r="V471" i="1"/>
  <c r="AE470" i="1"/>
  <c r="V470" i="1"/>
  <c r="AE469" i="1"/>
  <c r="V469" i="1"/>
  <c r="AE468" i="1"/>
  <c r="V468" i="1"/>
  <c r="AE467" i="1"/>
  <c r="V467" i="1"/>
  <c r="AE466" i="1"/>
  <c r="V466" i="1"/>
  <c r="AE465" i="1"/>
  <c r="V465" i="1"/>
  <c r="AE464" i="1"/>
  <c r="V464" i="1"/>
  <c r="AE463" i="1"/>
  <c r="V463" i="1"/>
  <c r="AE462" i="1"/>
  <c r="V462" i="1"/>
  <c r="AE461" i="1"/>
  <c r="V461" i="1"/>
  <c r="AE460" i="1"/>
  <c r="V460" i="1"/>
  <c r="AE459" i="1"/>
  <c r="V459" i="1"/>
  <c r="AE458" i="1"/>
  <c r="V458" i="1"/>
  <c r="AE457" i="1"/>
  <c r="V457" i="1"/>
  <c r="AE456" i="1"/>
  <c r="V456" i="1"/>
  <c r="AE455" i="1"/>
  <c r="V455" i="1"/>
  <c r="AE454" i="1"/>
  <c r="V454" i="1"/>
  <c r="AE453" i="1"/>
  <c r="V453" i="1"/>
  <c r="AE452" i="1"/>
  <c r="V452" i="1"/>
  <c r="AE451" i="1"/>
  <c r="V451" i="1"/>
  <c r="AE450" i="1"/>
  <c r="V450" i="1"/>
  <c r="AE449" i="1"/>
  <c r="V449" i="1"/>
  <c r="AE448" i="1"/>
  <c r="V448" i="1"/>
  <c r="AE447" i="1"/>
  <c r="V447" i="1"/>
  <c r="AE446" i="1"/>
  <c r="V446" i="1"/>
  <c r="AE445" i="1"/>
  <c r="V445" i="1"/>
  <c r="AE444" i="1"/>
  <c r="V444" i="1"/>
  <c r="AE443" i="1"/>
  <c r="V443" i="1"/>
  <c r="AE442" i="1"/>
  <c r="V442" i="1"/>
  <c r="AE441" i="1"/>
  <c r="V441" i="1"/>
  <c r="AE440" i="1"/>
  <c r="V440" i="1"/>
  <c r="AE439" i="1"/>
  <c r="V439" i="1"/>
  <c r="AE438" i="1"/>
  <c r="V438" i="1"/>
  <c r="AE437" i="1"/>
  <c r="V437" i="1"/>
  <c r="AE436" i="1"/>
  <c r="V436" i="1"/>
  <c r="AE435" i="1"/>
  <c r="V435" i="1"/>
  <c r="AE434" i="1"/>
  <c r="V434" i="1"/>
  <c r="AE433" i="1"/>
  <c r="V433" i="1"/>
  <c r="AE432" i="1"/>
  <c r="V432" i="1"/>
  <c r="AE431" i="1"/>
  <c r="V431" i="1"/>
  <c r="AE430" i="1"/>
  <c r="V430" i="1"/>
  <c r="AE429" i="1"/>
  <c r="V429" i="1"/>
  <c r="AE428" i="1"/>
  <c r="V428" i="1"/>
  <c r="AE427" i="1"/>
  <c r="V427" i="1"/>
  <c r="AE426" i="1"/>
  <c r="V426" i="1"/>
  <c r="AE425" i="1"/>
  <c r="V425" i="1"/>
  <c r="AE424" i="1"/>
  <c r="V424" i="1"/>
  <c r="AE423" i="1"/>
  <c r="V423" i="1"/>
  <c r="AE422" i="1"/>
  <c r="V422" i="1"/>
  <c r="AE421" i="1"/>
  <c r="V421" i="1"/>
  <c r="AE420" i="1"/>
  <c r="V420" i="1"/>
  <c r="AE419" i="1"/>
  <c r="V419" i="1"/>
  <c r="AE418" i="1"/>
  <c r="V418" i="1"/>
  <c r="AE417" i="1"/>
  <c r="V417" i="1"/>
  <c r="AE416" i="1"/>
  <c r="V416" i="1"/>
  <c r="AE415" i="1"/>
  <c r="V415" i="1"/>
  <c r="AE414" i="1"/>
  <c r="V414" i="1"/>
  <c r="AE413" i="1"/>
  <c r="V413" i="1"/>
  <c r="AE412" i="1"/>
  <c r="V412" i="1"/>
  <c r="AE411" i="1"/>
  <c r="V411" i="1"/>
  <c r="AE410" i="1"/>
  <c r="V410" i="1"/>
  <c r="V409" i="1"/>
  <c r="AE408" i="1"/>
  <c r="V408" i="1"/>
  <c r="AE407" i="1"/>
  <c r="V407" i="1"/>
  <c r="AE406" i="1"/>
  <c r="V406" i="1"/>
  <c r="AE405" i="1"/>
  <c r="V405" i="1"/>
  <c r="AE404" i="1"/>
  <c r="V404" i="1"/>
  <c r="AE403" i="1"/>
  <c r="V403" i="1"/>
  <c r="AE402" i="1"/>
  <c r="V402" i="1"/>
  <c r="AE401" i="1"/>
  <c r="V401" i="1"/>
  <c r="AE400" i="1"/>
  <c r="V400" i="1"/>
  <c r="AE399" i="1"/>
  <c r="V399" i="1"/>
  <c r="AE398" i="1"/>
  <c r="V398" i="1"/>
  <c r="AE397" i="1"/>
  <c r="V397" i="1"/>
  <c r="AE396" i="1"/>
  <c r="V396" i="1"/>
  <c r="AE395" i="1"/>
  <c r="V395" i="1"/>
  <c r="AE394" i="1"/>
  <c r="V394" i="1"/>
  <c r="AE393" i="1"/>
  <c r="V393" i="1"/>
  <c r="AE392" i="1"/>
  <c r="V392" i="1"/>
  <c r="AE391" i="1"/>
  <c r="V391" i="1"/>
  <c r="AE390" i="1"/>
  <c r="V390" i="1"/>
  <c r="AE389" i="1"/>
  <c r="V389" i="1"/>
  <c r="AE388" i="1"/>
  <c r="V388" i="1"/>
  <c r="AF387" i="1"/>
  <c r="AE387" i="1"/>
  <c r="V387" i="1"/>
  <c r="AE386" i="1"/>
  <c r="V386" i="1"/>
  <c r="AF385" i="1"/>
  <c r="AE385" i="1"/>
  <c r="V385" i="1"/>
  <c r="AF384" i="1"/>
  <c r="AE384" i="1"/>
  <c r="V384" i="1"/>
  <c r="AE383" i="1"/>
  <c r="V383" i="1"/>
  <c r="AF382" i="1"/>
  <c r="AE382" i="1"/>
  <c r="V382" i="1"/>
  <c r="AE381" i="1"/>
  <c r="V381" i="1"/>
  <c r="AE380" i="1"/>
  <c r="V380" i="1"/>
  <c r="AE379" i="1"/>
  <c r="V379" i="1"/>
  <c r="AE378" i="1"/>
  <c r="V378" i="1"/>
  <c r="AF377" i="1"/>
  <c r="AE377" i="1"/>
  <c r="V377" i="1"/>
  <c r="AF376" i="1"/>
  <c r="AE376" i="1"/>
  <c r="V376" i="1"/>
  <c r="AE375" i="1"/>
  <c r="V375" i="1"/>
  <c r="AE374" i="1"/>
  <c r="V374" i="1"/>
  <c r="AE373" i="1"/>
  <c r="V373" i="1"/>
  <c r="AF372" i="1"/>
  <c r="AE372" i="1"/>
  <c r="V372" i="1"/>
  <c r="AE371" i="1"/>
  <c r="V371" i="1"/>
  <c r="AF370" i="1"/>
  <c r="AE370" i="1"/>
  <c r="V370" i="1"/>
  <c r="AE369" i="1"/>
  <c r="V369" i="1"/>
  <c r="AE368" i="1"/>
  <c r="V368" i="1"/>
  <c r="AF367" i="1"/>
  <c r="AE367" i="1"/>
  <c r="V367" i="1"/>
  <c r="AF366" i="1"/>
  <c r="AE366" i="1"/>
  <c r="V366" i="1"/>
  <c r="AE365" i="1"/>
  <c r="V365" i="1"/>
  <c r="AE364" i="1"/>
  <c r="V364" i="1"/>
  <c r="AF363" i="1"/>
  <c r="AE363" i="1"/>
  <c r="V363" i="1"/>
  <c r="AE362" i="1"/>
  <c r="V362" i="1"/>
  <c r="AE361" i="1"/>
  <c r="V361" i="1"/>
  <c r="AE360" i="1"/>
  <c r="V360" i="1"/>
  <c r="AE359" i="1"/>
  <c r="V359" i="1"/>
  <c r="AF358" i="1"/>
  <c r="AE358" i="1"/>
  <c r="V358" i="1"/>
  <c r="AE357" i="1"/>
  <c r="V357" i="1"/>
  <c r="AF356" i="1"/>
  <c r="AE356" i="1"/>
  <c r="V356" i="1"/>
  <c r="AE355" i="1"/>
  <c r="V355" i="1"/>
  <c r="AF354" i="1"/>
  <c r="AE354" i="1"/>
  <c r="V354" i="1"/>
  <c r="AF353" i="1"/>
  <c r="AE353" i="1"/>
  <c r="V353" i="1"/>
  <c r="AE352" i="1"/>
  <c r="V352" i="1"/>
  <c r="AE351" i="1"/>
  <c r="V351" i="1"/>
  <c r="AE350" i="1"/>
  <c r="V350" i="1"/>
  <c r="AE349" i="1"/>
  <c r="V349" i="1"/>
  <c r="AE348" i="1"/>
  <c r="V348" i="1"/>
  <c r="AF347" i="1"/>
  <c r="AE347" i="1"/>
  <c r="V347" i="1"/>
  <c r="AE346" i="1"/>
  <c r="V346" i="1"/>
  <c r="AE345" i="1"/>
  <c r="V345" i="1"/>
  <c r="AF344" i="1"/>
  <c r="AE344" i="1"/>
  <c r="V344" i="1"/>
  <c r="AE343" i="1"/>
  <c r="V343" i="1"/>
  <c r="AE342" i="1"/>
  <c r="V342" i="1"/>
  <c r="AE341" i="1"/>
  <c r="V341" i="1"/>
  <c r="AE340" i="1"/>
  <c r="V340" i="1"/>
  <c r="AE339" i="1"/>
  <c r="V339" i="1"/>
  <c r="AF338" i="1"/>
  <c r="AE338" i="1"/>
  <c r="V338" i="1"/>
  <c r="AE337" i="1"/>
  <c r="V337" i="1"/>
  <c r="AF336" i="1"/>
  <c r="AE336" i="1"/>
  <c r="V336" i="1"/>
  <c r="AE335" i="1"/>
  <c r="V335" i="1"/>
  <c r="AF334" i="1"/>
  <c r="AE334" i="1"/>
  <c r="V334" i="1"/>
  <c r="AE333" i="1"/>
  <c r="V333" i="1"/>
  <c r="AF332" i="1"/>
  <c r="AE332" i="1"/>
  <c r="V332" i="1"/>
  <c r="AE331" i="1"/>
  <c r="V331" i="1"/>
  <c r="AE330" i="1"/>
  <c r="V330" i="1"/>
  <c r="AE329" i="1"/>
  <c r="V329" i="1"/>
  <c r="AE328" i="1"/>
  <c r="V328" i="1"/>
  <c r="AE327" i="1"/>
  <c r="V327" i="1"/>
  <c r="AF326" i="1"/>
  <c r="AE326" i="1"/>
  <c r="V326" i="1"/>
  <c r="AE325" i="1"/>
  <c r="V325" i="1"/>
  <c r="AE324" i="1"/>
  <c r="V324" i="1"/>
  <c r="AE323" i="1"/>
  <c r="V323" i="1"/>
  <c r="AE322" i="1"/>
  <c r="V322" i="1"/>
  <c r="AE321" i="1"/>
  <c r="V321" i="1"/>
  <c r="AE320" i="1"/>
  <c r="V320" i="1"/>
  <c r="AF319" i="1"/>
  <c r="AE319" i="1"/>
  <c r="V319" i="1"/>
  <c r="AE318" i="1"/>
  <c r="V318" i="1"/>
  <c r="AE317" i="1"/>
  <c r="V317" i="1"/>
  <c r="AE316" i="1"/>
  <c r="V316" i="1"/>
  <c r="AE315" i="1"/>
  <c r="V315" i="1"/>
  <c r="AF314" i="1"/>
  <c r="AE314" i="1"/>
  <c r="V314" i="1"/>
  <c r="AF313" i="1"/>
  <c r="AE313" i="1"/>
  <c r="V313" i="1"/>
  <c r="AF312" i="1"/>
  <c r="AE312" i="1"/>
  <c r="V312" i="1"/>
  <c r="AE311" i="1"/>
  <c r="V311" i="1"/>
  <c r="AF310" i="1"/>
  <c r="AE310" i="1"/>
  <c r="V310" i="1"/>
  <c r="AF309" i="1"/>
  <c r="AE309" i="1"/>
  <c r="V309" i="1"/>
  <c r="AF308" i="1"/>
  <c r="AE308" i="1"/>
  <c r="V308" i="1"/>
  <c r="AF307" i="1"/>
  <c r="AE307" i="1"/>
  <c r="V307" i="1"/>
  <c r="AF306" i="1"/>
  <c r="AE306" i="1"/>
  <c r="V306" i="1"/>
  <c r="AE305" i="1"/>
  <c r="V305" i="1"/>
  <c r="AE304" i="1"/>
  <c r="V304" i="1"/>
  <c r="AE303" i="1"/>
  <c r="V303" i="1"/>
  <c r="AF302" i="1"/>
  <c r="AE302" i="1"/>
  <c r="V302" i="1"/>
  <c r="AF301" i="1"/>
  <c r="AE301" i="1"/>
  <c r="V301" i="1"/>
  <c r="AE300" i="1"/>
  <c r="V300" i="1"/>
  <c r="AE299" i="1"/>
  <c r="V299" i="1"/>
  <c r="AF298" i="1"/>
  <c r="AE298" i="1"/>
  <c r="V298" i="1"/>
  <c r="AE297" i="1"/>
  <c r="V297" i="1"/>
  <c r="AE296" i="1"/>
  <c r="V296" i="1"/>
  <c r="AE295" i="1"/>
  <c r="V295" i="1"/>
  <c r="AE294" i="1"/>
  <c r="V294" i="1"/>
  <c r="AE293" i="1"/>
  <c r="V293" i="1"/>
  <c r="AE292" i="1"/>
  <c r="V292" i="1"/>
  <c r="AE291" i="1"/>
  <c r="V291" i="1"/>
  <c r="AE290" i="1"/>
  <c r="V290" i="1"/>
  <c r="AE289" i="1"/>
  <c r="V289" i="1"/>
  <c r="AE288" i="1"/>
  <c r="V288" i="1"/>
  <c r="AE287" i="1"/>
  <c r="V287" i="1"/>
  <c r="AE286" i="1"/>
  <c r="V286" i="1"/>
  <c r="AE285" i="1"/>
  <c r="V285" i="1"/>
  <c r="AE284" i="1"/>
  <c r="V284" i="1"/>
  <c r="AE283" i="1"/>
  <c r="V283" i="1"/>
  <c r="AE282" i="1"/>
  <c r="V282" i="1"/>
  <c r="AF281" i="1"/>
  <c r="AE281" i="1"/>
  <c r="V281" i="1"/>
  <c r="AF280" i="1"/>
  <c r="AE280" i="1"/>
  <c r="V280" i="1"/>
  <c r="AE279" i="1"/>
  <c r="V279" i="1"/>
  <c r="AE278" i="1"/>
  <c r="V278" i="1"/>
  <c r="AF277" i="1"/>
  <c r="AE277" i="1"/>
  <c r="V277" i="1"/>
  <c r="AF276" i="1"/>
  <c r="AE276" i="1"/>
  <c r="V276" i="1"/>
  <c r="AF275" i="1"/>
  <c r="AE275" i="1"/>
  <c r="V275" i="1"/>
  <c r="AF274" i="1"/>
  <c r="AE274" i="1"/>
  <c r="V274" i="1"/>
  <c r="AE273" i="1"/>
  <c r="V273" i="1"/>
  <c r="AE272" i="1"/>
  <c r="V272" i="1"/>
  <c r="AE271" i="1"/>
  <c r="V271" i="1"/>
  <c r="AE270" i="1"/>
  <c r="V270" i="1"/>
  <c r="AF269" i="1"/>
  <c r="AE269" i="1"/>
  <c r="V269" i="1"/>
  <c r="AE268" i="1"/>
  <c r="V268" i="1"/>
  <c r="AF267" i="1"/>
  <c r="AE267" i="1"/>
  <c r="V267" i="1"/>
  <c r="AE266" i="1"/>
  <c r="V266" i="1"/>
  <c r="AE265" i="1"/>
  <c r="V265" i="1"/>
  <c r="AE264" i="1"/>
  <c r="V264" i="1"/>
  <c r="AE263" i="1"/>
  <c r="V263" i="1"/>
  <c r="AE262" i="1"/>
  <c r="V262" i="1"/>
  <c r="AF261" i="1"/>
  <c r="AE261" i="1"/>
  <c r="V261" i="1"/>
  <c r="AF260" i="1"/>
  <c r="AE260" i="1"/>
  <c r="V260" i="1"/>
  <c r="AE259" i="1"/>
  <c r="V259" i="1"/>
  <c r="AE258" i="1"/>
  <c r="V258" i="1"/>
  <c r="AE257" i="1"/>
  <c r="V257" i="1"/>
  <c r="AE256" i="1"/>
  <c r="V256" i="1"/>
  <c r="AF255" i="1"/>
  <c r="AE255" i="1"/>
  <c r="V255" i="1"/>
  <c r="AF254" i="1"/>
  <c r="AE254" i="1"/>
  <c r="V254" i="1"/>
  <c r="AE253" i="1"/>
  <c r="V253" i="1"/>
  <c r="AE252" i="1"/>
  <c r="V252" i="1"/>
  <c r="AE251" i="1"/>
  <c r="V251" i="1"/>
  <c r="AF250" i="1"/>
  <c r="AE250" i="1"/>
  <c r="V250" i="1"/>
  <c r="AE249" i="1"/>
  <c r="V249" i="1"/>
  <c r="AE248" i="1"/>
  <c r="V248" i="1"/>
  <c r="AE247" i="1"/>
  <c r="V247" i="1"/>
  <c r="AE246" i="1"/>
  <c r="V246" i="1"/>
  <c r="AE245" i="1"/>
  <c r="V245" i="1"/>
  <c r="AE244" i="1"/>
  <c r="V244" i="1"/>
  <c r="AE243" i="1"/>
  <c r="V243" i="1"/>
  <c r="AE242" i="1"/>
  <c r="V242" i="1"/>
  <c r="AE241" i="1"/>
  <c r="V241" i="1"/>
  <c r="AF240" i="1"/>
  <c r="AE240" i="1"/>
  <c r="V240" i="1"/>
  <c r="AE239" i="1"/>
  <c r="V239" i="1"/>
  <c r="AE238" i="1"/>
  <c r="V238" i="1"/>
  <c r="AF237" i="1"/>
  <c r="AE237" i="1"/>
  <c r="V237" i="1"/>
  <c r="AE236" i="1"/>
  <c r="V236" i="1"/>
  <c r="AE235" i="1"/>
  <c r="V235" i="1"/>
  <c r="AE234" i="1"/>
  <c r="V234" i="1"/>
  <c r="AE233" i="1"/>
  <c r="V233" i="1"/>
  <c r="AE232" i="1"/>
  <c r="V232" i="1"/>
  <c r="AE231" i="1"/>
  <c r="V231" i="1"/>
  <c r="AF230" i="1"/>
  <c r="AE230" i="1"/>
  <c r="V230" i="1"/>
  <c r="AE229" i="1"/>
  <c r="V229" i="1"/>
  <c r="AF228" i="1"/>
  <c r="AE228" i="1"/>
  <c r="V228" i="1"/>
  <c r="AE227" i="1"/>
  <c r="V227" i="1"/>
  <c r="AE226" i="1"/>
  <c r="V226" i="1"/>
  <c r="AE225" i="1"/>
  <c r="V225" i="1"/>
  <c r="AE224" i="1"/>
  <c r="V224" i="1"/>
  <c r="AE223" i="1"/>
  <c r="V223" i="1"/>
  <c r="AE222" i="1"/>
  <c r="V222" i="1"/>
  <c r="AE221" i="1"/>
  <c r="V221" i="1"/>
  <c r="AE220" i="1"/>
  <c r="V220" i="1"/>
  <c r="AE219" i="1"/>
  <c r="V219" i="1"/>
  <c r="AE218" i="1"/>
  <c r="V218" i="1"/>
  <c r="AE217" i="1"/>
  <c r="V217" i="1"/>
  <c r="AF216" i="1"/>
  <c r="AE216" i="1"/>
  <c r="V216" i="1"/>
  <c r="AE215" i="1"/>
  <c r="V215" i="1"/>
  <c r="AE214" i="1"/>
  <c r="V214" i="1"/>
  <c r="AE213" i="1"/>
  <c r="V213" i="1"/>
  <c r="AE212" i="1"/>
  <c r="V212" i="1"/>
  <c r="AE211" i="1"/>
  <c r="V211" i="1"/>
  <c r="AE210" i="1"/>
  <c r="V210" i="1"/>
  <c r="AF209" i="1"/>
  <c r="AE209" i="1"/>
  <c r="V209" i="1"/>
  <c r="AE208" i="1"/>
  <c r="V208" i="1"/>
  <c r="AE207" i="1"/>
  <c r="V207" i="1"/>
  <c r="AE206" i="1"/>
  <c r="V206" i="1"/>
  <c r="AE205" i="1"/>
  <c r="V205" i="1"/>
  <c r="AF204" i="1"/>
  <c r="AE204" i="1"/>
  <c r="V204" i="1"/>
  <c r="AE203" i="1"/>
  <c r="V203" i="1"/>
  <c r="AE202" i="1"/>
  <c r="V202" i="1"/>
  <c r="AE201" i="1"/>
  <c r="V201" i="1"/>
  <c r="AE200" i="1"/>
  <c r="V200" i="1"/>
  <c r="AE199" i="1"/>
  <c r="V199" i="1"/>
  <c r="AE198" i="1"/>
  <c r="V198" i="1"/>
  <c r="AE197" i="1"/>
  <c r="V197" i="1"/>
  <c r="AE196" i="1"/>
  <c r="V196" i="1"/>
  <c r="AE195" i="1"/>
  <c r="V195" i="1"/>
  <c r="AE194" i="1"/>
  <c r="V194" i="1"/>
  <c r="AE193" i="1"/>
  <c r="V193" i="1"/>
  <c r="AF192" i="1"/>
  <c r="AE192" i="1"/>
  <c r="V192" i="1"/>
  <c r="AE191" i="1"/>
  <c r="V191" i="1"/>
  <c r="AE190" i="1"/>
  <c r="V190" i="1"/>
  <c r="AE189" i="1"/>
  <c r="V189" i="1"/>
  <c r="AE188" i="1"/>
  <c r="V188" i="1"/>
  <c r="AE187" i="1"/>
  <c r="V187" i="1"/>
  <c r="AF186" i="1"/>
  <c r="AE186" i="1"/>
  <c r="V186" i="1"/>
  <c r="AE185" i="1"/>
  <c r="V185" i="1"/>
  <c r="AF184" i="1"/>
  <c r="AE184" i="1"/>
  <c r="V184" i="1"/>
  <c r="AE183" i="1"/>
  <c r="V183" i="1"/>
  <c r="AE182" i="1"/>
  <c r="V182" i="1"/>
  <c r="AE181" i="1"/>
  <c r="V181" i="1"/>
  <c r="AE180" i="1"/>
  <c r="V180" i="1"/>
  <c r="AE179" i="1"/>
  <c r="V179" i="1"/>
  <c r="AF178" i="1"/>
  <c r="AE178" i="1"/>
  <c r="V178" i="1"/>
  <c r="AF177" i="1"/>
  <c r="AE177" i="1"/>
  <c r="V177" i="1"/>
  <c r="AF176" i="1"/>
  <c r="AE176" i="1"/>
  <c r="V176" i="1"/>
  <c r="AE175" i="1"/>
  <c r="V175" i="1"/>
  <c r="AE174" i="1"/>
  <c r="V174" i="1"/>
  <c r="AE173" i="1"/>
  <c r="V173" i="1"/>
  <c r="AF172" i="1"/>
  <c r="AE172" i="1"/>
  <c r="V172" i="1"/>
  <c r="AE171" i="1"/>
  <c r="V171" i="1"/>
  <c r="AE170" i="1"/>
  <c r="V170" i="1"/>
  <c r="AE169" i="1"/>
  <c r="V169" i="1"/>
  <c r="AF168" i="1"/>
  <c r="AE168" i="1"/>
  <c r="V168" i="1"/>
  <c r="AE167" i="1"/>
  <c r="V167" i="1"/>
  <c r="AE166" i="1"/>
  <c r="V166" i="1"/>
  <c r="AE165" i="1"/>
  <c r="V165" i="1"/>
  <c r="AE164" i="1"/>
  <c r="V164" i="1"/>
  <c r="AE163" i="1"/>
  <c r="V163" i="1"/>
  <c r="AF162" i="1"/>
  <c r="AE162" i="1"/>
  <c r="V162" i="1"/>
  <c r="AF161" i="1"/>
  <c r="AE161" i="1"/>
  <c r="V161" i="1"/>
  <c r="AF160" i="1"/>
  <c r="AE160" i="1"/>
  <c r="V160" i="1"/>
  <c r="AE159" i="1"/>
  <c r="V159" i="1"/>
  <c r="AE158" i="1"/>
  <c r="V158" i="1"/>
  <c r="AE157" i="1"/>
  <c r="V157" i="1"/>
  <c r="AE156" i="1"/>
  <c r="V156" i="1"/>
  <c r="AF155" i="1"/>
  <c r="AE155" i="1"/>
  <c r="V155" i="1"/>
  <c r="AE154" i="1"/>
  <c r="V154" i="1"/>
  <c r="AE153" i="1"/>
  <c r="V153" i="1"/>
  <c r="AE152" i="1"/>
  <c r="V152" i="1"/>
  <c r="AE151" i="1"/>
  <c r="V151" i="1"/>
  <c r="AE150" i="1"/>
  <c r="V150" i="1"/>
  <c r="AE149" i="1"/>
  <c r="V149" i="1"/>
  <c r="AF148" i="1"/>
  <c r="AE148" i="1"/>
  <c r="V148" i="1"/>
  <c r="AE147" i="1"/>
  <c r="V147" i="1"/>
  <c r="AE146" i="1"/>
  <c r="V146" i="1"/>
  <c r="AE145" i="1"/>
  <c r="V145" i="1"/>
  <c r="AE144" i="1"/>
  <c r="V144" i="1"/>
  <c r="AE143" i="1"/>
  <c r="V143" i="1"/>
  <c r="AE142" i="1"/>
  <c r="V142" i="1"/>
  <c r="AE141" i="1"/>
  <c r="V141" i="1"/>
  <c r="AE140" i="1"/>
  <c r="V140" i="1"/>
  <c r="AF139" i="1"/>
  <c r="AE139" i="1"/>
  <c r="V139" i="1"/>
  <c r="AE138" i="1"/>
  <c r="V138" i="1"/>
  <c r="AE137" i="1"/>
  <c r="V137" i="1"/>
  <c r="AE136" i="1"/>
  <c r="V136" i="1"/>
  <c r="AF135" i="1"/>
  <c r="AE135" i="1"/>
  <c r="V135" i="1"/>
  <c r="AF134" i="1"/>
  <c r="AE134" i="1"/>
  <c r="V134" i="1"/>
  <c r="AE133" i="1"/>
  <c r="V133" i="1"/>
  <c r="AE132" i="1"/>
  <c r="V132" i="1"/>
  <c r="AE131" i="1"/>
  <c r="V131" i="1"/>
  <c r="AE130" i="1"/>
  <c r="V130" i="1"/>
  <c r="AE129" i="1"/>
  <c r="V129" i="1"/>
  <c r="AF128" i="1"/>
  <c r="AE128" i="1"/>
  <c r="V128" i="1"/>
  <c r="AE127" i="1"/>
  <c r="V127" i="1"/>
  <c r="AE126" i="1"/>
  <c r="V126" i="1"/>
  <c r="AE125" i="1"/>
  <c r="V125" i="1"/>
  <c r="AE124" i="1"/>
  <c r="V124" i="1"/>
  <c r="AF123" i="1"/>
  <c r="AE123" i="1"/>
  <c r="V123" i="1"/>
  <c r="AE122" i="1"/>
  <c r="V122" i="1"/>
  <c r="AE121" i="1"/>
  <c r="V121" i="1"/>
  <c r="AE120" i="1"/>
  <c r="V120" i="1"/>
  <c r="AF119" i="1"/>
  <c r="AE119" i="1"/>
  <c r="V119" i="1"/>
  <c r="AE118" i="1"/>
  <c r="V118" i="1"/>
  <c r="AE117" i="1"/>
  <c r="V117" i="1"/>
  <c r="AE116" i="1"/>
  <c r="V116" i="1"/>
  <c r="AF115" i="1"/>
  <c r="AE115" i="1"/>
  <c r="V115" i="1"/>
  <c r="AF114" i="1"/>
  <c r="AE114" i="1"/>
  <c r="V114" i="1"/>
  <c r="AE113" i="1"/>
  <c r="V113" i="1"/>
  <c r="AF112" i="1"/>
  <c r="AE112" i="1"/>
  <c r="V112" i="1"/>
  <c r="AE111" i="1"/>
  <c r="V111" i="1"/>
  <c r="AF110" i="1"/>
  <c r="AE110" i="1"/>
  <c r="V110" i="1"/>
  <c r="AE109" i="1"/>
  <c r="V109" i="1"/>
  <c r="AF108" i="1"/>
  <c r="AE108" i="1"/>
  <c r="V108" i="1"/>
  <c r="AE107" i="1"/>
  <c r="V107" i="1"/>
  <c r="AF106" i="1"/>
  <c r="AE106" i="1"/>
  <c r="V106" i="1"/>
  <c r="AE105" i="1"/>
  <c r="V105" i="1"/>
  <c r="AE104" i="1"/>
  <c r="V104" i="1"/>
  <c r="AE103" i="1"/>
  <c r="V103" i="1"/>
  <c r="AE102" i="1"/>
  <c r="V102" i="1"/>
  <c r="AE101" i="1"/>
  <c r="V101" i="1"/>
  <c r="AE100" i="1"/>
  <c r="V100" i="1"/>
  <c r="AF99" i="1"/>
  <c r="AE99" i="1"/>
  <c r="V99" i="1"/>
  <c r="AE98" i="1"/>
  <c r="V98" i="1"/>
  <c r="AE97" i="1"/>
  <c r="V97" i="1"/>
  <c r="AE96" i="1"/>
  <c r="V96" i="1"/>
  <c r="AE95" i="1"/>
  <c r="V95" i="1"/>
  <c r="AE94" i="1"/>
  <c r="V94" i="1"/>
  <c r="AE93" i="1"/>
  <c r="V93" i="1"/>
  <c r="AF92" i="1"/>
  <c r="AE92" i="1"/>
  <c r="V92" i="1"/>
  <c r="AE91" i="1"/>
  <c r="V91" i="1"/>
  <c r="AE90" i="1"/>
  <c r="V90" i="1"/>
  <c r="AE89" i="1"/>
  <c r="V89" i="1"/>
  <c r="AE88" i="1"/>
  <c r="V88" i="1"/>
  <c r="AE87" i="1"/>
  <c r="V87" i="1"/>
  <c r="AF86" i="1"/>
  <c r="AE86" i="1"/>
  <c r="V86" i="1"/>
  <c r="AE85" i="1"/>
  <c r="V85" i="1"/>
  <c r="AF84" i="1"/>
  <c r="AE84" i="1"/>
  <c r="V84" i="1"/>
  <c r="AE83" i="1"/>
  <c r="V83" i="1"/>
  <c r="AE82" i="1"/>
  <c r="V82" i="1"/>
  <c r="AE81" i="1"/>
  <c r="V81" i="1"/>
  <c r="AF80" i="1"/>
  <c r="AE80" i="1"/>
  <c r="V80" i="1"/>
  <c r="AE79" i="1"/>
  <c r="V79" i="1"/>
  <c r="AE78" i="1"/>
  <c r="V78" i="1"/>
  <c r="AE77" i="1"/>
  <c r="V77" i="1"/>
  <c r="AE76" i="1"/>
  <c r="V76" i="1"/>
  <c r="AF75" i="1"/>
  <c r="AE75" i="1"/>
  <c r="V75" i="1"/>
  <c r="AE74" i="1"/>
  <c r="V74" i="1"/>
  <c r="AE73" i="1"/>
  <c r="V73" i="1"/>
  <c r="AE72" i="1"/>
  <c r="V72" i="1"/>
  <c r="AE71" i="1"/>
  <c r="V71" i="1"/>
  <c r="AE70" i="1"/>
  <c r="V70" i="1"/>
  <c r="AE69" i="1"/>
  <c r="V69" i="1"/>
  <c r="AE68" i="1"/>
  <c r="V68" i="1"/>
  <c r="AE67" i="1"/>
  <c r="V67" i="1"/>
  <c r="AE66" i="1"/>
  <c r="V66" i="1"/>
  <c r="AE65" i="1"/>
  <c r="V65" i="1"/>
  <c r="AE64" i="1"/>
  <c r="V64" i="1"/>
  <c r="AE63" i="1"/>
  <c r="V63" i="1"/>
  <c r="AE62" i="1"/>
  <c r="V62" i="1"/>
  <c r="AE61" i="1"/>
  <c r="V61" i="1"/>
  <c r="AE60" i="1"/>
  <c r="V60" i="1"/>
  <c r="AF59" i="1"/>
  <c r="AE59" i="1"/>
  <c r="V59" i="1"/>
  <c r="AE58" i="1"/>
  <c r="V58" i="1"/>
  <c r="AE57" i="1"/>
  <c r="V57" i="1"/>
  <c r="AE56" i="1"/>
  <c r="V56" i="1"/>
  <c r="AF55" i="1"/>
  <c r="AE55" i="1"/>
  <c r="V55" i="1"/>
  <c r="AF54" i="1"/>
  <c r="AE54" i="1"/>
  <c r="V54" i="1"/>
  <c r="AE53" i="1"/>
  <c r="V53" i="1"/>
  <c r="AE52" i="1"/>
  <c r="V52" i="1"/>
  <c r="AF51" i="1"/>
  <c r="AE51" i="1"/>
  <c r="V51" i="1"/>
  <c r="AE50" i="1"/>
  <c r="V50" i="1"/>
  <c r="AF49" i="1"/>
  <c r="AE49" i="1"/>
  <c r="V49" i="1"/>
  <c r="AF48" i="1"/>
  <c r="AE48" i="1"/>
  <c r="V48" i="1"/>
  <c r="AE47" i="1"/>
  <c r="V47" i="1"/>
  <c r="AE46" i="1"/>
  <c r="V46" i="1"/>
  <c r="AE45" i="1"/>
  <c r="V45" i="1"/>
  <c r="AE44" i="1"/>
  <c r="V44" i="1"/>
  <c r="AF43" i="1"/>
  <c r="AE43" i="1"/>
  <c r="V43" i="1"/>
  <c r="AE42" i="1"/>
  <c r="V42" i="1"/>
  <c r="AE41" i="1"/>
  <c r="V41" i="1"/>
  <c r="AE40" i="1"/>
  <c r="V40" i="1"/>
  <c r="AF39" i="1"/>
  <c r="AE39" i="1"/>
  <c r="V39" i="1"/>
  <c r="AF38" i="1"/>
  <c r="AE38" i="1"/>
  <c r="V38" i="1"/>
  <c r="AF37" i="1"/>
  <c r="AE37" i="1"/>
  <c r="V37" i="1"/>
  <c r="AF36" i="1"/>
  <c r="AE36" i="1"/>
  <c r="V36" i="1"/>
  <c r="AE35" i="1"/>
  <c r="V35" i="1"/>
  <c r="AE34" i="1"/>
  <c r="V34" i="1"/>
  <c r="AF33" i="1"/>
  <c r="AE33" i="1"/>
  <c r="V33" i="1"/>
  <c r="AE32" i="1"/>
  <c r="V32" i="1"/>
  <c r="AF31" i="1"/>
  <c r="AE31" i="1"/>
  <c r="V31" i="1"/>
  <c r="AF30" i="1"/>
  <c r="AE30" i="1"/>
  <c r="V30" i="1"/>
  <c r="AE29" i="1"/>
  <c r="V29" i="1"/>
  <c r="AF28" i="1"/>
  <c r="AE28" i="1"/>
  <c r="V28" i="1"/>
  <c r="AE27" i="1"/>
  <c r="V27" i="1"/>
  <c r="AF26" i="1"/>
  <c r="AE26" i="1"/>
  <c r="V26" i="1"/>
  <c r="AE25" i="1"/>
  <c r="V25" i="1"/>
  <c r="AF24" i="1"/>
  <c r="AE24" i="1"/>
  <c r="V24" i="1"/>
  <c r="AE23" i="1"/>
  <c r="V23" i="1"/>
  <c r="AE22" i="1"/>
  <c r="V22" i="1"/>
  <c r="AF21" i="1"/>
  <c r="AE21" i="1"/>
  <c r="V21" i="1"/>
  <c r="AF20" i="1"/>
  <c r="AE20" i="1"/>
  <c r="V20" i="1"/>
  <c r="AE19" i="1"/>
  <c r="V19" i="1"/>
  <c r="AE18" i="1"/>
  <c r="V18" i="1"/>
  <c r="AF17" i="1"/>
  <c r="AE17" i="1"/>
  <c r="V17" i="1"/>
  <c r="AF16" i="1"/>
  <c r="AE16" i="1"/>
  <c r="V16" i="1"/>
  <c r="AE15" i="1"/>
  <c r="V15" i="1"/>
  <c r="AF14" i="1"/>
  <c r="AE14" i="1"/>
  <c r="V14" i="1"/>
  <c r="AF13" i="1"/>
  <c r="AE13" i="1"/>
  <c r="V13" i="1"/>
  <c r="AE12" i="1"/>
  <c r="V12" i="1"/>
  <c r="AE11" i="1"/>
  <c r="V11" i="1"/>
  <c r="AE10" i="1"/>
  <c r="V10" i="1"/>
  <c r="AD5" i="1"/>
  <c r="AF121" i="1"/>
  <c r="AF104" i="1" l="1"/>
  <c r="AF288" i="1"/>
  <c r="AF239" i="1"/>
  <c r="AF248" i="1"/>
  <c r="AF251" i="1"/>
  <c r="AF152" i="1"/>
  <c r="AF222" i="1"/>
  <c r="AF229" i="1"/>
  <c r="AF305" i="1"/>
  <c r="AF117" i="1"/>
  <c r="AF133" i="1"/>
  <c r="AF195" i="1"/>
  <c r="AF242" i="1"/>
  <c r="AF263" i="1"/>
  <c r="AF320" i="1"/>
  <c r="AF339" i="1"/>
  <c r="AF375" i="1"/>
  <c r="AF47" i="1"/>
  <c r="AF95" i="1"/>
  <c r="AF98" i="1"/>
  <c r="AF199" i="1"/>
  <c r="AF258" i="1"/>
  <c r="AF282" i="1"/>
  <c r="AF292" i="1"/>
  <c r="AF330" i="1"/>
  <c r="AF71" i="1"/>
  <c r="AF124" i="1"/>
  <c r="AF131" i="1"/>
  <c r="AF143" i="1"/>
  <c r="AF153" i="1"/>
  <c r="AF156" i="1"/>
  <c r="AF169" i="1"/>
  <c r="AF252" i="1"/>
  <c r="AF286" i="1"/>
  <c r="AF373" i="1"/>
  <c r="AF57" i="1"/>
  <c r="AF64" i="1"/>
  <c r="AF147" i="1"/>
  <c r="AF203" i="1"/>
  <c r="AF234" i="1"/>
  <c r="AF243" i="1"/>
  <c r="AF264" i="1"/>
  <c r="AF321" i="1"/>
  <c r="AF96" i="1"/>
  <c r="AF122" i="1"/>
  <c r="AF163" i="1"/>
  <c r="AF200" i="1"/>
  <c r="AF247" i="1"/>
  <c r="AF259" i="1"/>
  <c r="AF315" i="1"/>
  <c r="AF325" i="1"/>
  <c r="AF328" i="1"/>
  <c r="AF386" i="1"/>
  <c r="AF132" i="1"/>
  <c r="AF138" i="1"/>
  <c r="AF141" i="1"/>
  <c r="AF180" i="1"/>
  <c r="AF241" i="1"/>
  <c r="AF262" i="1"/>
  <c r="AF362" i="1"/>
  <c r="AF368" i="1"/>
  <c r="AF374" i="1"/>
  <c r="AF76" i="1"/>
  <c r="AF187" i="1"/>
  <c r="AF215" i="1"/>
  <c r="AF218" i="1"/>
  <c r="AF272" i="1"/>
  <c r="AF291" i="1"/>
  <c r="AI34" i="1"/>
  <c r="AG409" i="1"/>
  <c r="AF77" i="1"/>
  <c r="AF371" i="1"/>
  <c r="AF25" i="1"/>
  <c r="AF53" i="1"/>
  <c r="AF72" i="1"/>
  <c r="AF101" i="1"/>
  <c r="AF175" i="1"/>
  <c r="AF190" i="1"/>
  <c r="AF193" i="1"/>
  <c r="AF211" i="1"/>
  <c r="AF214" i="1"/>
  <c r="AF253" i="1"/>
  <c r="AF287" i="1"/>
  <c r="AF348" i="1"/>
  <c r="AF266" i="1"/>
  <c r="AF56" i="1"/>
  <c r="AF90" i="1"/>
  <c r="AF154" i="1"/>
  <c r="AF181" i="1"/>
  <c r="AF217" i="1"/>
  <c r="AF223" i="1"/>
  <c r="AF226" i="1"/>
  <c r="AF256" i="1"/>
  <c r="AF316" i="1"/>
  <c r="AF369" i="1"/>
  <c r="AF388" i="1"/>
  <c r="AF391" i="1"/>
  <c r="AF116" i="1"/>
  <c r="AF379" i="1"/>
  <c r="AF81" i="1"/>
  <c r="AF93" i="1"/>
  <c r="AF145" i="1"/>
  <c r="AF279" i="1"/>
  <c r="AF285" i="1"/>
  <c r="AF294" i="1"/>
  <c r="AF297" i="1"/>
  <c r="AF303" i="1"/>
  <c r="AF311" i="1"/>
  <c r="AF337" i="1"/>
  <c r="AF343" i="1"/>
  <c r="AF346" i="1"/>
  <c r="AF352" i="1"/>
  <c r="AF364" i="1"/>
  <c r="AF383" i="1"/>
  <c r="AF83" i="1"/>
  <c r="AF208" i="1"/>
  <c r="AF67" i="1"/>
  <c r="AF73" i="1"/>
  <c r="AF185" i="1"/>
  <c r="AF194" i="1"/>
  <c r="AF197" i="1"/>
  <c r="AF212" i="1"/>
  <c r="AF221" i="1"/>
  <c r="AF329" i="1"/>
  <c r="AF340" i="1"/>
  <c r="AF349" i="1"/>
  <c r="AF355" i="1"/>
  <c r="AF296" i="1"/>
  <c r="AF79" i="1"/>
  <c r="AF91" i="1"/>
  <c r="AF158" i="1"/>
  <c r="AF207" i="1"/>
  <c r="AF246" i="1"/>
  <c r="AF257" i="1"/>
  <c r="AF265" i="1"/>
  <c r="AF271" i="1"/>
  <c r="AF335" i="1"/>
  <c r="AF378" i="1"/>
  <c r="AF381" i="1"/>
  <c r="AF389" i="1"/>
  <c r="AF52" i="1"/>
  <c r="AF94" i="1"/>
  <c r="AF118" i="1"/>
  <c r="AF171" i="1"/>
  <c r="AF174" i="1"/>
  <c r="AF210" i="1"/>
  <c r="AF304" i="1"/>
  <c r="AF324" i="1"/>
  <c r="AF365" i="1"/>
  <c r="AF15" i="1"/>
  <c r="AF68" i="1"/>
  <c r="AF74" i="1"/>
  <c r="AF89" i="1"/>
  <c r="AF113" i="1"/>
  <c r="AF225" i="1"/>
  <c r="AF333" i="1"/>
  <c r="AI17" i="1"/>
  <c r="AI51" i="1"/>
  <c r="AI59" i="1"/>
  <c r="AI91" i="1"/>
  <c r="AI11" i="1"/>
  <c r="AI43" i="1"/>
  <c r="AI99" i="1"/>
  <c r="AJ348" i="1"/>
  <c r="AI35" i="1"/>
  <c r="AI14" i="1"/>
  <c r="AI19" i="1"/>
  <c r="AI27" i="1"/>
  <c r="AI67" i="1"/>
  <c r="AI70" i="1"/>
  <c r="AI92" i="1"/>
  <c r="AI216" i="1"/>
  <c r="AG14" i="1"/>
  <c r="AG13" i="1"/>
  <c r="AF58" i="1"/>
  <c r="AF42" i="1"/>
  <c r="AG62" i="1"/>
  <c r="AG26" i="1"/>
  <c r="AG46" i="1"/>
  <c r="AG54" i="1"/>
  <c r="AG66" i="1"/>
  <c r="AG80" i="1"/>
  <c r="AG38" i="1"/>
  <c r="AG50" i="1"/>
  <c r="AG30" i="1"/>
  <c r="AG58" i="1"/>
  <c r="AG42" i="1"/>
  <c r="AG152" i="1"/>
  <c r="AG22" i="1"/>
  <c r="AG82" i="1"/>
  <c r="AF167" i="1"/>
  <c r="AF11" i="1"/>
  <c r="AF22" i="1"/>
  <c r="AF34" i="1"/>
  <c r="AF97" i="1"/>
  <c r="AF127" i="1"/>
  <c r="AF188" i="1"/>
  <c r="AF18" i="1"/>
  <c r="AF23" i="1"/>
  <c r="AF40" i="1"/>
  <c r="AF62" i="1"/>
  <c r="AF66" i="1"/>
  <c r="AF87" i="1"/>
  <c r="AF32" i="1"/>
  <c r="AF35" i="1"/>
  <c r="AF46" i="1"/>
  <c r="AF10" i="1"/>
  <c r="AF12" i="1"/>
  <c r="AF19" i="1"/>
  <c r="AF63" i="1"/>
  <c r="AF82" i="1"/>
  <c r="V5" i="1"/>
  <c r="AJ512" i="1" s="1"/>
  <c r="AF27" i="1"/>
  <c r="AF50" i="1"/>
  <c r="AG45" i="1"/>
  <c r="AG107" i="1"/>
  <c r="AI884" i="1"/>
  <c r="AI876" i="1"/>
  <c r="AI868" i="1"/>
  <c r="AI860" i="1"/>
  <c r="AI852" i="1"/>
  <c r="AI844" i="1"/>
  <c r="AI836" i="1"/>
  <c r="AI828" i="1"/>
  <c r="AI820" i="1"/>
  <c r="AI812" i="1"/>
  <c r="AI804" i="1"/>
  <c r="AI883" i="1"/>
  <c r="AI875" i="1"/>
  <c r="AI867" i="1"/>
  <c r="AI859" i="1"/>
  <c r="AI851" i="1"/>
  <c r="AI843" i="1"/>
  <c r="AI835" i="1"/>
  <c r="AJ834" i="1"/>
  <c r="AI827" i="1"/>
  <c r="AI819" i="1"/>
  <c r="AI811" i="1"/>
  <c r="AI803" i="1"/>
  <c r="AI795" i="1"/>
  <c r="AI882" i="1"/>
  <c r="AI874" i="1"/>
  <c r="AI866" i="1"/>
  <c r="AI858" i="1"/>
  <c r="AI850" i="1"/>
  <c r="AI842" i="1"/>
  <c r="AI834" i="1"/>
  <c r="AI826" i="1"/>
  <c r="AI818" i="1"/>
  <c r="AI810" i="1"/>
  <c r="AI889" i="1"/>
  <c r="AI881" i="1"/>
  <c r="AI873" i="1"/>
  <c r="AI865" i="1"/>
  <c r="AI857" i="1"/>
  <c r="AI849" i="1"/>
  <c r="AI841" i="1"/>
  <c r="AI833" i="1"/>
  <c r="AI825" i="1"/>
  <c r="AI817" i="1"/>
  <c r="AI809" i="1"/>
  <c r="AI888" i="1"/>
  <c r="AI880" i="1"/>
  <c r="AI872" i="1"/>
  <c r="AI864" i="1"/>
  <c r="AI856" i="1"/>
  <c r="AI848" i="1"/>
  <c r="AI840" i="1"/>
  <c r="AI832" i="1"/>
  <c r="AI824" i="1"/>
  <c r="AI816" i="1"/>
  <c r="AI808" i="1"/>
  <c r="AI800" i="1"/>
  <c r="AI887" i="1"/>
  <c r="AI879" i="1"/>
  <c r="AI871" i="1"/>
  <c r="AI863" i="1"/>
  <c r="AI855" i="1"/>
  <c r="AI847" i="1"/>
  <c r="AI839" i="1"/>
  <c r="AI831" i="1"/>
  <c r="AI823" i="1"/>
  <c r="AI815" i="1"/>
  <c r="AI807" i="1"/>
  <c r="AI799" i="1"/>
  <c r="AI886" i="1"/>
  <c r="AI878" i="1"/>
  <c r="AI870" i="1"/>
  <c r="AI862" i="1"/>
  <c r="AI854" i="1"/>
  <c r="AI846" i="1"/>
  <c r="AI838" i="1"/>
  <c r="AI830" i="1"/>
  <c r="AI822" i="1"/>
  <c r="AI814" i="1"/>
  <c r="AI806" i="1"/>
  <c r="AI861" i="1"/>
  <c r="AI796" i="1"/>
  <c r="AI790" i="1"/>
  <c r="AI782" i="1"/>
  <c r="AI774" i="1"/>
  <c r="AI766" i="1"/>
  <c r="AI758" i="1"/>
  <c r="AI750" i="1"/>
  <c r="AI742" i="1"/>
  <c r="AI734" i="1"/>
  <c r="AI726" i="1"/>
  <c r="AI869" i="1"/>
  <c r="AI805" i="1"/>
  <c r="AI797" i="1"/>
  <c r="AI789" i="1"/>
  <c r="AI781" i="1"/>
  <c r="AI773" i="1"/>
  <c r="AI765" i="1"/>
  <c r="AI757" i="1"/>
  <c r="AI877" i="1"/>
  <c r="AI813" i="1"/>
  <c r="AI801" i="1"/>
  <c r="AI788" i="1"/>
  <c r="AI780" i="1"/>
  <c r="AI772" i="1"/>
  <c r="AI764" i="1"/>
  <c r="AI756" i="1"/>
  <c r="AI885" i="1"/>
  <c r="AI821" i="1"/>
  <c r="AI798" i="1"/>
  <c r="AI787" i="1"/>
  <c r="AI779" i="1"/>
  <c r="AI771" i="1"/>
  <c r="AI763" i="1"/>
  <c r="AI755" i="1"/>
  <c r="AI747" i="1"/>
  <c r="AI829" i="1"/>
  <c r="AI786" i="1"/>
  <c r="AI778" i="1"/>
  <c r="AI770" i="1"/>
  <c r="AI762" i="1"/>
  <c r="AI754" i="1"/>
  <c r="AI746" i="1"/>
  <c r="AI738" i="1"/>
  <c r="AI730" i="1"/>
  <c r="AI837" i="1"/>
  <c r="AI802" i="1"/>
  <c r="AI793" i="1"/>
  <c r="AI785" i="1"/>
  <c r="AI777" i="1"/>
  <c r="AI769" i="1"/>
  <c r="AI761" i="1"/>
  <c r="AI753" i="1"/>
  <c r="AI745" i="1"/>
  <c r="AI737" i="1"/>
  <c r="AI729" i="1"/>
  <c r="AI845" i="1"/>
  <c r="AI794" i="1"/>
  <c r="AI792" i="1"/>
  <c r="AI784" i="1"/>
  <c r="AI776" i="1"/>
  <c r="AI768" i="1"/>
  <c r="AI760" i="1"/>
  <c r="AI752" i="1"/>
  <c r="AI744" i="1"/>
  <c r="AI736" i="1"/>
  <c r="AI759" i="1"/>
  <c r="AI748" i="1"/>
  <c r="AI731" i="1"/>
  <c r="AI728" i="1"/>
  <c r="AI721" i="1"/>
  <c r="AI713" i="1"/>
  <c r="AI705" i="1"/>
  <c r="AI697" i="1"/>
  <c r="AI689" i="1"/>
  <c r="AI681" i="1"/>
  <c r="AI673" i="1"/>
  <c r="AI665" i="1"/>
  <c r="AI767" i="1"/>
  <c r="AI720" i="1"/>
  <c r="AI712" i="1"/>
  <c r="AI704" i="1"/>
  <c r="AI696" i="1"/>
  <c r="AI775" i="1"/>
  <c r="AI749" i="1"/>
  <c r="AI732" i="1"/>
  <c r="AI719" i="1"/>
  <c r="AI711" i="1"/>
  <c r="AI703" i="1"/>
  <c r="AI695" i="1"/>
  <c r="AI853" i="1"/>
  <c r="AI783" i="1"/>
  <c r="AI733" i="1"/>
  <c r="AI718" i="1"/>
  <c r="AI710" i="1"/>
  <c r="AI702" i="1"/>
  <c r="AI694" i="1"/>
  <c r="AI686" i="1"/>
  <c r="AI678" i="1"/>
  <c r="AI670" i="1"/>
  <c r="AI791" i="1"/>
  <c r="AI743" i="1"/>
  <c r="AI739" i="1"/>
  <c r="AI725" i="1"/>
  <c r="AI717" i="1"/>
  <c r="AI709" i="1"/>
  <c r="AI701" i="1"/>
  <c r="AI693" i="1"/>
  <c r="AI685" i="1"/>
  <c r="AI677" i="1"/>
  <c r="AI669" i="1"/>
  <c r="AI661" i="1"/>
  <c r="AI724" i="1"/>
  <c r="AI716" i="1"/>
  <c r="AI708" i="1"/>
  <c r="AI700" i="1"/>
  <c r="AI692" i="1"/>
  <c r="AI684" i="1"/>
  <c r="AI676" i="1"/>
  <c r="AI668" i="1"/>
  <c r="AI740" i="1"/>
  <c r="AI727" i="1"/>
  <c r="AI723" i="1"/>
  <c r="AI715" i="1"/>
  <c r="AI707" i="1"/>
  <c r="AI699" i="1"/>
  <c r="AI691" i="1"/>
  <c r="AI683" i="1"/>
  <c r="AI675" i="1"/>
  <c r="AI751" i="1"/>
  <c r="AI706" i="1"/>
  <c r="AI688" i="1"/>
  <c r="AI674" i="1"/>
  <c r="AI656" i="1"/>
  <c r="AI648" i="1"/>
  <c r="AI640" i="1"/>
  <c r="AI632" i="1"/>
  <c r="AI624" i="1"/>
  <c r="AI616" i="1"/>
  <c r="AI608" i="1"/>
  <c r="AI600" i="1"/>
  <c r="AI714" i="1"/>
  <c r="AI664" i="1"/>
  <c r="AI655" i="1"/>
  <c r="AI647" i="1"/>
  <c r="AI639" i="1"/>
  <c r="AI631" i="1"/>
  <c r="AI623" i="1"/>
  <c r="AI615" i="1"/>
  <c r="AI722" i="1"/>
  <c r="AI682" i="1"/>
  <c r="AI654" i="1"/>
  <c r="AI646" i="1"/>
  <c r="AI638" i="1"/>
  <c r="AI630" i="1"/>
  <c r="AI622" i="1"/>
  <c r="AI614" i="1"/>
  <c r="AI679" i="1"/>
  <c r="AI671" i="1"/>
  <c r="AI653" i="1"/>
  <c r="AI645" i="1"/>
  <c r="AJ644" i="1"/>
  <c r="AI637" i="1"/>
  <c r="AI629" i="1"/>
  <c r="AI621" i="1"/>
  <c r="AI613" i="1"/>
  <c r="AI605" i="1"/>
  <c r="AI666" i="1"/>
  <c r="AI652" i="1"/>
  <c r="AI644" i="1"/>
  <c r="AI636" i="1"/>
  <c r="AI628" i="1"/>
  <c r="AI620" i="1"/>
  <c r="AI612" i="1"/>
  <c r="AI604" i="1"/>
  <c r="AI680" i="1"/>
  <c r="AI672" i="1"/>
  <c r="AI662" i="1"/>
  <c r="AI660" i="1"/>
  <c r="AI659" i="1"/>
  <c r="AI651" i="1"/>
  <c r="AI643" i="1"/>
  <c r="AI635" i="1"/>
  <c r="AI627" i="1"/>
  <c r="AI619" i="1"/>
  <c r="AI611" i="1"/>
  <c r="AI603" i="1"/>
  <c r="AJ602" i="1"/>
  <c r="AI595" i="1"/>
  <c r="AI690" i="1"/>
  <c r="AI687" i="1"/>
  <c r="AI667" i="1"/>
  <c r="AI658" i="1"/>
  <c r="AI650" i="1"/>
  <c r="AI642" i="1"/>
  <c r="AI634" i="1"/>
  <c r="AI626" i="1"/>
  <c r="AI618" i="1"/>
  <c r="AI610" i="1"/>
  <c r="AI602" i="1"/>
  <c r="AI663" i="1"/>
  <c r="AI641" i="1"/>
  <c r="AI607" i="1"/>
  <c r="AI594" i="1"/>
  <c r="AI586" i="1"/>
  <c r="AI578" i="1"/>
  <c r="AI570" i="1"/>
  <c r="AI562" i="1"/>
  <c r="AI554" i="1"/>
  <c r="AI546" i="1"/>
  <c r="AI538" i="1"/>
  <c r="AI530" i="1"/>
  <c r="AI741" i="1"/>
  <c r="AI649" i="1"/>
  <c r="AI593" i="1"/>
  <c r="AI585" i="1"/>
  <c r="AI577" i="1"/>
  <c r="AJ576" i="1"/>
  <c r="AI569" i="1"/>
  <c r="AI561" i="1"/>
  <c r="AI553" i="1"/>
  <c r="AI657" i="1"/>
  <c r="AI601" i="1"/>
  <c r="AI592" i="1"/>
  <c r="AI584" i="1"/>
  <c r="AI576" i="1"/>
  <c r="AI568" i="1"/>
  <c r="AI560" i="1"/>
  <c r="AI552" i="1"/>
  <c r="AI596" i="1"/>
  <c r="AI591" i="1"/>
  <c r="AI583" i="1"/>
  <c r="AI575" i="1"/>
  <c r="AI567" i="1"/>
  <c r="AI559" i="1"/>
  <c r="AI551" i="1"/>
  <c r="AI543" i="1"/>
  <c r="AI597" i="1"/>
  <c r="AI590" i="1"/>
  <c r="AI582" i="1"/>
  <c r="AI574" i="1"/>
  <c r="AI566" i="1"/>
  <c r="AI558" i="1"/>
  <c r="AI550" i="1"/>
  <c r="AI542" i="1"/>
  <c r="AI534" i="1"/>
  <c r="AI698" i="1"/>
  <c r="AI617" i="1"/>
  <c r="AI609" i="1"/>
  <c r="AI598" i="1"/>
  <c r="AI589" i="1"/>
  <c r="AI581" i="1"/>
  <c r="AI573" i="1"/>
  <c r="AI565" i="1"/>
  <c r="AI557" i="1"/>
  <c r="AI549" i="1"/>
  <c r="AI541" i="1"/>
  <c r="AI533" i="1"/>
  <c r="AI525" i="1"/>
  <c r="AI625" i="1"/>
  <c r="AI606" i="1"/>
  <c r="AI599" i="1"/>
  <c r="AI588" i="1"/>
  <c r="AI580" i="1"/>
  <c r="AI572" i="1"/>
  <c r="AI564" i="1"/>
  <c r="AI556" i="1"/>
  <c r="AI548" i="1"/>
  <c r="AJ547" i="1"/>
  <c r="AI540" i="1"/>
  <c r="AI532" i="1"/>
  <c r="AI524" i="1"/>
  <c r="AI555" i="1"/>
  <c r="AI547" i="1"/>
  <c r="AI527" i="1"/>
  <c r="AI518" i="1"/>
  <c r="AJ517" i="1"/>
  <c r="AI510" i="1"/>
  <c r="AI502" i="1"/>
  <c r="AI494" i="1"/>
  <c r="AJ493" i="1"/>
  <c r="AI486" i="1"/>
  <c r="AI478" i="1"/>
  <c r="AJ477" i="1"/>
  <c r="AI470" i="1"/>
  <c r="AJ469" i="1"/>
  <c r="AI563" i="1"/>
  <c r="AI545" i="1"/>
  <c r="AI528" i="1"/>
  <c r="AI517" i="1"/>
  <c r="AI509" i="1"/>
  <c r="AI501" i="1"/>
  <c r="AI493" i="1"/>
  <c r="AI485" i="1"/>
  <c r="AI571" i="1"/>
  <c r="AI529" i="1"/>
  <c r="AI516" i="1"/>
  <c r="AI508" i="1"/>
  <c r="AI500" i="1"/>
  <c r="AI492" i="1"/>
  <c r="AJ491" i="1"/>
  <c r="AI484" i="1"/>
  <c r="AI476" i="1"/>
  <c r="AI468" i="1"/>
  <c r="AI460" i="1"/>
  <c r="AJ459" i="1"/>
  <c r="AI579" i="1"/>
  <c r="AI539" i="1"/>
  <c r="AI535" i="1"/>
  <c r="AI523" i="1"/>
  <c r="AI515" i="1"/>
  <c r="AI507" i="1"/>
  <c r="AI499" i="1"/>
  <c r="AI491" i="1"/>
  <c r="AI483" i="1"/>
  <c r="AI475" i="1"/>
  <c r="AJ474" i="1"/>
  <c r="AI467" i="1"/>
  <c r="AJ466" i="1"/>
  <c r="AI459" i="1"/>
  <c r="AI735" i="1"/>
  <c r="AI587" i="1"/>
  <c r="AI522" i="1"/>
  <c r="AI514" i="1"/>
  <c r="AI506" i="1"/>
  <c r="AI498" i="1"/>
  <c r="AI490" i="1"/>
  <c r="AI482" i="1"/>
  <c r="AI474" i="1"/>
  <c r="AI466" i="1"/>
  <c r="AI458" i="1"/>
  <c r="AI536" i="1"/>
  <c r="AI521" i="1"/>
  <c r="AI513" i="1"/>
  <c r="AI505" i="1"/>
  <c r="AI497" i="1"/>
  <c r="AI489" i="1"/>
  <c r="AI481" i="1"/>
  <c r="AI537" i="1"/>
  <c r="AI531" i="1"/>
  <c r="AI520" i="1"/>
  <c r="AI512" i="1"/>
  <c r="AI504" i="1"/>
  <c r="AI496" i="1"/>
  <c r="AI488" i="1"/>
  <c r="AJ487" i="1"/>
  <c r="AI480" i="1"/>
  <c r="AI472" i="1"/>
  <c r="AI633" i="1"/>
  <c r="AI544" i="1"/>
  <c r="AI457" i="1"/>
  <c r="AI456" i="1"/>
  <c r="AI455" i="1"/>
  <c r="AI454" i="1"/>
  <c r="AI446" i="1"/>
  <c r="AI438" i="1"/>
  <c r="AI430" i="1"/>
  <c r="AI422" i="1"/>
  <c r="AI414" i="1"/>
  <c r="AI406" i="1"/>
  <c r="AI398" i="1"/>
  <c r="AI390" i="1"/>
  <c r="AJ389" i="1"/>
  <c r="AJ527" i="1"/>
  <c r="AI453" i="1"/>
  <c r="AI445" i="1"/>
  <c r="AI437" i="1"/>
  <c r="AI429" i="1"/>
  <c r="AI421" i="1"/>
  <c r="AI413" i="1"/>
  <c r="AJ412" i="1"/>
  <c r="AI405" i="1"/>
  <c r="AI479" i="1"/>
  <c r="AI477" i="1"/>
  <c r="AI469" i="1"/>
  <c r="AI452" i="1"/>
  <c r="AI444" i="1"/>
  <c r="AJ443" i="1"/>
  <c r="AI436" i="1"/>
  <c r="AJ435" i="1"/>
  <c r="AI428" i="1"/>
  <c r="AI420" i="1"/>
  <c r="AI412" i="1"/>
  <c r="AI404" i="1"/>
  <c r="AJ403" i="1"/>
  <c r="AI396" i="1"/>
  <c r="AI388" i="1"/>
  <c r="AI487" i="1"/>
  <c r="AI473" i="1"/>
  <c r="AJ463" i="1"/>
  <c r="AI461" i="1"/>
  <c r="AI451" i="1"/>
  <c r="AI443" i="1"/>
  <c r="AI435" i="1"/>
  <c r="AI427" i="1"/>
  <c r="AJ426" i="1"/>
  <c r="AI419" i="1"/>
  <c r="AI411" i="1"/>
  <c r="AI403" i="1"/>
  <c r="AI395" i="1"/>
  <c r="AI526" i="1"/>
  <c r="AI495" i="1"/>
  <c r="AI464" i="1"/>
  <c r="AI463" i="1"/>
  <c r="AI462" i="1"/>
  <c r="AI450" i="1"/>
  <c r="AJ449" i="1"/>
  <c r="AI442" i="1"/>
  <c r="AI434" i="1"/>
  <c r="AI426" i="1"/>
  <c r="AI418" i="1"/>
  <c r="AJ417" i="1"/>
  <c r="AI410" i="1"/>
  <c r="AI402" i="1"/>
  <c r="AI394" i="1"/>
  <c r="AI503" i="1"/>
  <c r="AI465" i="1"/>
  <c r="AI449" i="1"/>
  <c r="AI441" i="1"/>
  <c r="AI433" i="1"/>
  <c r="AI425" i="1"/>
  <c r="AI417" i="1"/>
  <c r="AI409" i="1"/>
  <c r="AI401" i="1"/>
  <c r="AI511" i="1"/>
  <c r="AI471" i="1"/>
  <c r="AI448" i="1"/>
  <c r="AJ447" i="1"/>
  <c r="AI440" i="1"/>
  <c r="AI432" i="1"/>
  <c r="AI424" i="1"/>
  <c r="AI416" i="1"/>
  <c r="AJ415" i="1"/>
  <c r="AI408" i="1"/>
  <c r="AI400" i="1"/>
  <c r="AI392" i="1"/>
  <c r="AJ391" i="1"/>
  <c r="AI384" i="1"/>
  <c r="AJ383" i="1"/>
  <c r="AJ446" i="1"/>
  <c r="AI407" i="1"/>
  <c r="AI391" i="1"/>
  <c r="AI387" i="1"/>
  <c r="AI380" i="1"/>
  <c r="AJ379" i="1"/>
  <c r="AI372" i="1"/>
  <c r="AJ371" i="1"/>
  <c r="AI364" i="1"/>
  <c r="AI356" i="1"/>
  <c r="AJ355" i="1"/>
  <c r="AI348" i="1"/>
  <c r="AI340" i="1"/>
  <c r="AI332" i="1"/>
  <c r="AI324" i="1"/>
  <c r="AI316" i="1"/>
  <c r="AI308" i="1"/>
  <c r="AI300" i="1"/>
  <c r="AI292" i="1"/>
  <c r="AI284" i="1"/>
  <c r="AI276" i="1"/>
  <c r="AI268" i="1"/>
  <c r="AI260" i="1"/>
  <c r="AI252" i="1"/>
  <c r="AI244" i="1"/>
  <c r="AI236" i="1"/>
  <c r="AJ235" i="1"/>
  <c r="AI228" i="1"/>
  <c r="AI220" i="1"/>
  <c r="AI212" i="1"/>
  <c r="AJ211" i="1"/>
  <c r="AI204" i="1"/>
  <c r="AI415" i="1"/>
  <c r="AJ388" i="1"/>
  <c r="AI386" i="1"/>
  <c r="AI385" i="1"/>
  <c r="AI379" i="1"/>
  <c r="AJ378" i="1"/>
  <c r="AI371" i="1"/>
  <c r="AI363" i="1"/>
  <c r="AI355" i="1"/>
  <c r="AI347" i="1"/>
  <c r="AJ346" i="1"/>
  <c r="AI339" i="1"/>
  <c r="AI331" i="1"/>
  <c r="AI323" i="1"/>
  <c r="AI315" i="1"/>
  <c r="AI307" i="1"/>
  <c r="AI299" i="1"/>
  <c r="AI291" i="1"/>
  <c r="AI283" i="1"/>
  <c r="AI275" i="1"/>
  <c r="AI267" i="1"/>
  <c r="AJ266" i="1"/>
  <c r="AI259" i="1"/>
  <c r="AI251" i="1"/>
  <c r="AI423" i="1"/>
  <c r="AJ392" i="1"/>
  <c r="AI378" i="1"/>
  <c r="AI370" i="1"/>
  <c r="AJ369" i="1"/>
  <c r="AI362" i="1"/>
  <c r="AI354" i="1"/>
  <c r="AI346" i="1"/>
  <c r="AI338" i="1"/>
  <c r="AJ337" i="1"/>
  <c r="AI330" i="1"/>
  <c r="AJ329" i="1"/>
  <c r="AI322" i="1"/>
  <c r="AI314" i="1"/>
  <c r="AI306" i="1"/>
  <c r="AI298" i="1"/>
  <c r="AJ297" i="1"/>
  <c r="AI290" i="1"/>
  <c r="AI282" i="1"/>
  <c r="AI274" i="1"/>
  <c r="AI266" i="1"/>
  <c r="AJ265" i="1"/>
  <c r="AI258" i="1"/>
  <c r="AJ257" i="1"/>
  <c r="AI250" i="1"/>
  <c r="AI242" i="1"/>
  <c r="AI234" i="1"/>
  <c r="AI226" i="1"/>
  <c r="AJ225" i="1"/>
  <c r="AI218" i="1"/>
  <c r="AJ217" i="1"/>
  <c r="AI210" i="1"/>
  <c r="AI202" i="1"/>
  <c r="AI431" i="1"/>
  <c r="AJ406" i="1"/>
  <c r="AI389" i="1"/>
  <c r="AI377" i="1"/>
  <c r="AI369" i="1"/>
  <c r="AI361" i="1"/>
  <c r="AI353" i="1"/>
  <c r="AJ352" i="1"/>
  <c r="AI345" i="1"/>
  <c r="AI337" i="1"/>
  <c r="AI329" i="1"/>
  <c r="AI321" i="1"/>
  <c r="AI313" i="1"/>
  <c r="AI305" i="1"/>
  <c r="AJ304" i="1"/>
  <c r="AI297" i="1"/>
  <c r="AJ296" i="1"/>
  <c r="AI289" i="1"/>
  <c r="AI281" i="1"/>
  <c r="AI273" i="1"/>
  <c r="AI265" i="1"/>
  <c r="AI257" i="1"/>
  <c r="AJ256" i="1"/>
  <c r="AI249" i="1"/>
  <c r="AI241" i="1"/>
  <c r="AI233" i="1"/>
  <c r="AI225" i="1"/>
  <c r="AI439" i="1"/>
  <c r="AJ414" i="1"/>
  <c r="AI376" i="1"/>
  <c r="AI368" i="1"/>
  <c r="AI360" i="1"/>
  <c r="AJ359" i="1"/>
  <c r="AI352" i="1"/>
  <c r="AI344" i="1"/>
  <c r="AJ343" i="1"/>
  <c r="AI336" i="1"/>
  <c r="AJ335" i="1"/>
  <c r="AI328" i="1"/>
  <c r="AI320" i="1"/>
  <c r="AI312" i="1"/>
  <c r="AJ311" i="1"/>
  <c r="AI304" i="1"/>
  <c r="AJ303" i="1"/>
  <c r="AI296" i="1"/>
  <c r="AI288" i="1"/>
  <c r="AJ287" i="1"/>
  <c r="AI280" i="1"/>
  <c r="AJ279" i="1"/>
  <c r="AI272" i="1"/>
  <c r="AJ271" i="1"/>
  <c r="AI264" i="1"/>
  <c r="AI256" i="1"/>
  <c r="AI248" i="1"/>
  <c r="AI240" i="1"/>
  <c r="AI232" i="1"/>
  <c r="AI224" i="1"/>
  <c r="AJ223" i="1"/>
  <c r="AI447" i="1"/>
  <c r="AI375" i="1"/>
  <c r="AI367" i="1"/>
  <c r="AI359" i="1"/>
  <c r="AI351" i="1"/>
  <c r="AI343" i="1"/>
  <c r="AI335" i="1"/>
  <c r="AI327" i="1"/>
  <c r="AI319" i="1"/>
  <c r="AI311" i="1"/>
  <c r="AI303" i="1"/>
  <c r="AI295" i="1"/>
  <c r="AJ294" i="1"/>
  <c r="AI287" i="1"/>
  <c r="AI279" i="1"/>
  <c r="AI271" i="1"/>
  <c r="AI263" i="1"/>
  <c r="AI255" i="1"/>
  <c r="AI247" i="1"/>
  <c r="AJ246" i="1"/>
  <c r="AI239" i="1"/>
  <c r="AI231" i="1"/>
  <c r="AI223" i="1"/>
  <c r="AI215" i="1"/>
  <c r="AJ214" i="1"/>
  <c r="AI519" i="1"/>
  <c r="AI397" i="1"/>
  <c r="AI393" i="1"/>
  <c r="AI382" i="1"/>
  <c r="AJ381" i="1"/>
  <c r="AI374" i="1"/>
  <c r="AI366" i="1"/>
  <c r="AJ365" i="1"/>
  <c r="AI358" i="1"/>
  <c r="AI350" i="1"/>
  <c r="AJ349" i="1"/>
  <c r="AI342" i="1"/>
  <c r="AI334" i="1"/>
  <c r="AJ333" i="1"/>
  <c r="AI326" i="1"/>
  <c r="AI318" i="1"/>
  <c r="AI310" i="1"/>
  <c r="AI302" i="1"/>
  <c r="AI294" i="1"/>
  <c r="AI286" i="1"/>
  <c r="AJ285" i="1"/>
  <c r="AI278" i="1"/>
  <c r="AI270" i="1"/>
  <c r="AI262" i="1"/>
  <c r="AI254" i="1"/>
  <c r="AJ253" i="1"/>
  <c r="AI246" i="1"/>
  <c r="AI238" i="1"/>
  <c r="AI230" i="1"/>
  <c r="AI222" i="1"/>
  <c r="AJ221" i="1"/>
  <c r="AI214" i="1"/>
  <c r="AI206" i="1"/>
  <c r="AJ364" i="1"/>
  <c r="AI357" i="1"/>
  <c r="AI325" i="1"/>
  <c r="AI309" i="1"/>
  <c r="AI261" i="1"/>
  <c r="AI227" i="1"/>
  <c r="AI221" i="1"/>
  <c r="AI217" i="1"/>
  <c r="AJ208" i="1"/>
  <c r="AI207" i="1"/>
  <c r="AI197" i="1"/>
  <c r="AI189" i="1"/>
  <c r="AI181" i="1"/>
  <c r="AI173" i="1"/>
  <c r="AI165" i="1"/>
  <c r="AI157" i="1"/>
  <c r="AI149" i="1"/>
  <c r="AI141" i="1"/>
  <c r="AI133" i="1"/>
  <c r="AI125" i="1"/>
  <c r="AI117" i="1"/>
  <c r="AJ116" i="1"/>
  <c r="AI109" i="1"/>
  <c r="AI101" i="1"/>
  <c r="AI93" i="1"/>
  <c r="AI85" i="1"/>
  <c r="AI77" i="1"/>
  <c r="AI69" i="1"/>
  <c r="AJ68" i="1"/>
  <c r="AI383" i="1"/>
  <c r="AI381" i="1"/>
  <c r="AI293" i="1"/>
  <c r="AI213" i="1"/>
  <c r="AI209" i="1"/>
  <c r="AI208" i="1"/>
  <c r="AI203" i="1"/>
  <c r="AI196" i="1"/>
  <c r="AI188" i="1"/>
  <c r="AI180" i="1"/>
  <c r="AI172" i="1"/>
  <c r="AJ171" i="1"/>
  <c r="AI164" i="1"/>
  <c r="AI156" i="1"/>
  <c r="AI148" i="1"/>
  <c r="AI140" i="1"/>
  <c r="AI132" i="1"/>
  <c r="AI124" i="1"/>
  <c r="AI116" i="1"/>
  <c r="AI108" i="1"/>
  <c r="AI399" i="1"/>
  <c r="AJ340" i="1"/>
  <c r="AJ210" i="1"/>
  <c r="AI195" i="1"/>
  <c r="AJ194" i="1"/>
  <c r="AI187" i="1"/>
  <c r="AI179" i="1"/>
  <c r="AI171" i="1"/>
  <c r="AI163" i="1"/>
  <c r="AI155" i="1"/>
  <c r="AJ154" i="1"/>
  <c r="AI147" i="1"/>
  <c r="AI139" i="1"/>
  <c r="AI131" i="1"/>
  <c r="AI123" i="1"/>
  <c r="AI115" i="1"/>
  <c r="AI349" i="1"/>
  <c r="AI317" i="1"/>
  <c r="AI269" i="1"/>
  <c r="AI245" i="1"/>
  <c r="AI219" i="1"/>
  <c r="AI194" i="1"/>
  <c r="AJ193" i="1"/>
  <c r="AI186" i="1"/>
  <c r="AJ185" i="1"/>
  <c r="AI178" i="1"/>
  <c r="AI170" i="1"/>
  <c r="AI162" i="1"/>
  <c r="AI154" i="1"/>
  <c r="AI146" i="1"/>
  <c r="AJ145" i="1"/>
  <c r="AI138" i="1"/>
  <c r="AI130" i="1"/>
  <c r="AI365" i="1"/>
  <c r="AI333" i="1"/>
  <c r="AJ324" i="1"/>
  <c r="AI285" i="1"/>
  <c r="AI243" i="1"/>
  <c r="AJ226" i="1"/>
  <c r="AI211" i="1"/>
  <c r="AI193" i="1"/>
  <c r="AI185" i="1"/>
  <c r="AI177" i="1"/>
  <c r="AI169" i="1"/>
  <c r="AI161" i="1"/>
  <c r="AI153" i="1"/>
  <c r="AI145" i="1"/>
  <c r="AI137" i="1"/>
  <c r="AI129" i="1"/>
  <c r="AI121" i="1"/>
  <c r="AI113" i="1"/>
  <c r="AI105" i="1"/>
  <c r="AI97" i="1"/>
  <c r="AI89" i="1"/>
  <c r="AI81" i="1"/>
  <c r="AI73" i="1"/>
  <c r="AJ72" i="1"/>
  <c r="AI237" i="1"/>
  <c r="AI229" i="1"/>
  <c r="AI192" i="1"/>
  <c r="AI184" i="1"/>
  <c r="AI176" i="1"/>
  <c r="AJ175" i="1"/>
  <c r="AI168" i="1"/>
  <c r="AI160" i="1"/>
  <c r="AI152" i="1"/>
  <c r="AI144" i="1"/>
  <c r="AI136" i="1"/>
  <c r="AI128" i="1"/>
  <c r="AI120" i="1"/>
  <c r="AI112" i="1"/>
  <c r="AI104" i="1"/>
  <c r="AI96" i="1"/>
  <c r="AI88" i="1"/>
  <c r="AI373" i="1"/>
  <c r="AJ316" i="1"/>
  <c r="AI301" i="1"/>
  <c r="AI253" i="1"/>
  <c r="AJ212" i="1"/>
  <c r="AI205" i="1"/>
  <c r="AI200" i="1"/>
  <c r="AI199" i="1"/>
  <c r="AI191" i="1"/>
  <c r="AJ190" i="1"/>
  <c r="AI183" i="1"/>
  <c r="AI175" i="1"/>
  <c r="AJ174" i="1"/>
  <c r="AI167" i="1"/>
  <c r="AI159" i="1"/>
  <c r="AJ158" i="1"/>
  <c r="AI151" i="1"/>
  <c r="AI143" i="1"/>
  <c r="AI135" i="1"/>
  <c r="AI127" i="1"/>
  <c r="AI119" i="1"/>
  <c r="AJ118" i="1"/>
  <c r="AI111" i="1"/>
  <c r="AI103" i="1"/>
  <c r="AI95" i="1"/>
  <c r="AJ94" i="1"/>
  <c r="AI87" i="1"/>
  <c r="AI12" i="1"/>
  <c r="AI20" i="1"/>
  <c r="AI28" i="1"/>
  <c r="AI36" i="1"/>
  <c r="AI44" i="1"/>
  <c r="AI52" i="1"/>
  <c r="AI60" i="1"/>
  <c r="AJ67" i="1"/>
  <c r="AI68" i="1"/>
  <c r="AG81" i="1"/>
  <c r="AI83" i="1"/>
  <c r="AI84" i="1"/>
  <c r="AI90" i="1"/>
  <c r="AJ91" i="1"/>
  <c r="AI98" i="1"/>
  <c r="AF102" i="1"/>
  <c r="AG114" i="1"/>
  <c r="AG127" i="1"/>
  <c r="AF136" i="1"/>
  <c r="AG143" i="1"/>
  <c r="AI150" i="1"/>
  <c r="AJ157" i="1"/>
  <c r="AG162" i="1"/>
  <c r="AG167" i="1"/>
  <c r="AF179" i="1"/>
  <c r="AI190" i="1"/>
  <c r="AJ197" i="1"/>
  <c r="AI277" i="1"/>
  <c r="AG289" i="1"/>
  <c r="AG321" i="1"/>
  <c r="AG369" i="1"/>
  <c r="AF380" i="1"/>
  <c r="AG29" i="1"/>
  <c r="AF887" i="1"/>
  <c r="AF879" i="1"/>
  <c r="AF871" i="1"/>
  <c r="AF863" i="1"/>
  <c r="AF855" i="1"/>
  <c r="AF847" i="1"/>
  <c r="AF839" i="1"/>
  <c r="AF831" i="1"/>
  <c r="AF823" i="1"/>
  <c r="AF815" i="1"/>
  <c r="AF807" i="1"/>
  <c r="AF886" i="1"/>
  <c r="AF878" i="1"/>
  <c r="AF870" i="1"/>
  <c r="AF862" i="1"/>
  <c r="AF885" i="1"/>
  <c r="AF877" i="1"/>
  <c r="AF869" i="1"/>
  <c r="AF861" i="1"/>
  <c r="AF853" i="1"/>
  <c r="AF845" i="1"/>
  <c r="AF837" i="1"/>
  <c r="AF829" i="1"/>
  <c r="AF821" i="1"/>
  <c r="AF813" i="1"/>
  <c r="AF805" i="1"/>
  <c r="AF884" i="1"/>
  <c r="AF876" i="1"/>
  <c r="AF868" i="1"/>
  <c r="AF860" i="1"/>
  <c r="AF852" i="1"/>
  <c r="AF844" i="1"/>
  <c r="AF836" i="1"/>
  <c r="AF828" i="1"/>
  <c r="AF820" i="1"/>
  <c r="AF812" i="1"/>
  <c r="AF804" i="1"/>
  <c r="AF889" i="1"/>
  <c r="AF881" i="1"/>
  <c r="AF873" i="1"/>
  <c r="AF865" i="1"/>
  <c r="AF857" i="1"/>
  <c r="AF849" i="1"/>
  <c r="AF841" i="1"/>
  <c r="AF833" i="1"/>
  <c r="AF825" i="1"/>
  <c r="AF817" i="1"/>
  <c r="AF809" i="1"/>
  <c r="AF801" i="1"/>
  <c r="AF872" i="1"/>
  <c r="AF808" i="1"/>
  <c r="AF800" i="1"/>
  <c r="AF880" i="1"/>
  <c r="AF816" i="1"/>
  <c r="AF792" i="1"/>
  <c r="AF784" i="1"/>
  <c r="AF776" i="1"/>
  <c r="AF768" i="1"/>
  <c r="AF760" i="1"/>
  <c r="AF752" i="1"/>
  <c r="AF888" i="1"/>
  <c r="AF824" i="1"/>
  <c r="AF796" i="1"/>
  <c r="AF791" i="1"/>
  <c r="AF783" i="1"/>
  <c r="AF775" i="1"/>
  <c r="AF767" i="1"/>
  <c r="AF759" i="1"/>
  <c r="AF832" i="1"/>
  <c r="AF797" i="1"/>
  <c r="AF790" i="1"/>
  <c r="AF782" i="1"/>
  <c r="AF774" i="1"/>
  <c r="AF766" i="1"/>
  <c r="AF758" i="1"/>
  <c r="AF750" i="1"/>
  <c r="AF742" i="1"/>
  <c r="AF840" i="1"/>
  <c r="AF789" i="1"/>
  <c r="AF781" i="1"/>
  <c r="AF773" i="1"/>
  <c r="AF765" i="1"/>
  <c r="AF757" i="1"/>
  <c r="AF749" i="1"/>
  <c r="AF741" i="1"/>
  <c r="AF733" i="1"/>
  <c r="AF848" i="1"/>
  <c r="AF856" i="1"/>
  <c r="AF787" i="1"/>
  <c r="AF779" i="1"/>
  <c r="AF771" i="1"/>
  <c r="AF763" i="1"/>
  <c r="AF755" i="1"/>
  <c r="AF747" i="1"/>
  <c r="AF739" i="1"/>
  <c r="AF731" i="1"/>
  <c r="AF770" i="1"/>
  <c r="AF727" i="1"/>
  <c r="AF778" i="1"/>
  <c r="AF751" i="1"/>
  <c r="AF746" i="1"/>
  <c r="AF744" i="1"/>
  <c r="AF735" i="1"/>
  <c r="AF723" i="1"/>
  <c r="AF715" i="1"/>
  <c r="AF707" i="1"/>
  <c r="AF699" i="1"/>
  <c r="AF691" i="1"/>
  <c r="AF786" i="1"/>
  <c r="AF738" i="1"/>
  <c r="AF728" i="1"/>
  <c r="AF722" i="1"/>
  <c r="AF714" i="1"/>
  <c r="AF706" i="1"/>
  <c r="AF698" i="1"/>
  <c r="AF690" i="1"/>
  <c r="AF673" i="1"/>
  <c r="AF665" i="1"/>
  <c r="AF864" i="1"/>
  <c r="AF799" i="1"/>
  <c r="AF754" i="1"/>
  <c r="AF743" i="1"/>
  <c r="AF730" i="1"/>
  <c r="AF718" i="1"/>
  <c r="AF710" i="1"/>
  <c r="AF702" i="1"/>
  <c r="AF694" i="1"/>
  <c r="AF686" i="1"/>
  <c r="AF678" i="1"/>
  <c r="AF717" i="1"/>
  <c r="AF670" i="1"/>
  <c r="AF667" i="1"/>
  <c r="AF762" i="1"/>
  <c r="AF725" i="1"/>
  <c r="AF658" i="1"/>
  <c r="AF650" i="1"/>
  <c r="AF642" i="1"/>
  <c r="AF634" i="1"/>
  <c r="AF626" i="1"/>
  <c r="AF618" i="1"/>
  <c r="AF734" i="1"/>
  <c r="AF674" i="1"/>
  <c r="AF657" i="1"/>
  <c r="AF649" i="1"/>
  <c r="AF641" i="1"/>
  <c r="AF633" i="1"/>
  <c r="AF625" i="1"/>
  <c r="AF617" i="1"/>
  <c r="AF656" i="1"/>
  <c r="AF648" i="1"/>
  <c r="AF640" i="1"/>
  <c r="AF632" i="1"/>
  <c r="AF624" i="1"/>
  <c r="AF616" i="1"/>
  <c r="AF608" i="1"/>
  <c r="AF682" i="1"/>
  <c r="AF677" i="1"/>
  <c r="AF675" i="1"/>
  <c r="AF655" i="1"/>
  <c r="AF647" i="1"/>
  <c r="AF639" i="1"/>
  <c r="AF631" i="1"/>
  <c r="AF623" i="1"/>
  <c r="AF615" i="1"/>
  <c r="AF607" i="1"/>
  <c r="AF599" i="1"/>
  <c r="AF693" i="1"/>
  <c r="AF726" i="1"/>
  <c r="AF701" i="1"/>
  <c r="AF666" i="1"/>
  <c r="AF605" i="1"/>
  <c r="AF597" i="1"/>
  <c r="AF652" i="1"/>
  <c r="AF588" i="1"/>
  <c r="AF580" i="1"/>
  <c r="AF572" i="1"/>
  <c r="AF564" i="1"/>
  <c r="AF556" i="1"/>
  <c r="AF685" i="1"/>
  <c r="AF610" i="1"/>
  <c r="AF600" i="1"/>
  <c r="AF587" i="1"/>
  <c r="AF579" i="1"/>
  <c r="AF571" i="1"/>
  <c r="AF563" i="1"/>
  <c r="AF555" i="1"/>
  <c r="AF547" i="1"/>
  <c r="AF662" i="1"/>
  <c r="AF612" i="1"/>
  <c r="AF594" i="1"/>
  <c r="AF586" i="1"/>
  <c r="AF578" i="1"/>
  <c r="AF570" i="1"/>
  <c r="AF562" i="1"/>
  <c r="AF554" i="1"/>
  <c r="AF546" i="1"/>
  <c r="AF538" i="1"/>
  <c r="AF620" i="1"/>
  <c r="AF601" i="1"/>
  <c r="AF593" i="1"/>
  <c r="AF585" i="1"/>
  <c r="AF577" i="1"/>
  <c r="AF569" i="1"/>
  <c r="AF561" i="1"/>
  <c r="AF553" i="1"/>
  <c r="AF545" i="1"/>
  <c r="AF537" i="1"/>
  <c r="AF529" i="1"/>
  <c r="AF628" i="1"/>
  <c r="AF709" i="1"/>
  <c r="AF661" i="1"/>
  <c r="AF636" i="1"/>
  <c r="AF591" i="1"/>
  <c r="AF583" i="1"/>
  <c r="AF575" i="1"/>
  <c r="AF535" i="1"/>
  <c r="AF527" i="1"/>
  <c r="AF644" i="1"/>
  <c r="AF566" i="1"/>
  <c r="AF542" i="1"/>
  <c r="AF540" i="1"/>
  <c r="AF531" i="1"/>
  <c r="AF526" i="1"/>
  <c r="AF521" i="1"/>
  <c r="AF513" i="1"/>
  <c r="AF505" i="1"/>
  <c r="AF497" i="1"/>
  <c r="AF489" i="1"/>
  <c r="AF481" i="1"/>
  <c r="AF473" i="1"/>
  <c r="AF574" i="1"/>
  <c r="AF534" i="1"/>
  <c r="AF520" i="1"/>
  <c r="AF512" i="1"/>
  <c r="AF504" i="1"/>
  <c r="AF496" i="1"/>
  <c r="AF488" i="1"/>
  <c r="AF480" i="1"/>
  <c r="AF609" i="1"/>
  <c r="AF582" i="1"/>
  <c r="AF471" i="1"/>
  <c r="AF463" i="1"/>
  <c r="AF602" i="1"/>
  <c r="AF590" i="1"/>
  <c r="AF548" i="1"/>
  <c r="AF539" i="1"/>
  <c r="AF683" i="1"/>
  <c r="AF604" i="1"/>
  <c r="AF550" i="1"/>
  <c r="AF530" i="1"/>
  <c r="AF524" i="1"/>
  <c r="AF523" i="1"/>
  <c r="AF515" i="1"/>
  <c r="AF507" i="1"/>
  <c r="AF499" i="1"/>
  <c r="AF491" i="1"/>
  <c r="AF483" i="1"/>
  <c r="AF475" i="1"/>
  <c r="AF474" i="1"/>
  <c r="AF465" i="1"/>
  <c r="AF449" i="1"/>
  <c r="AF441" i="1"/>
  <c r="AF433" i="1"/>
  <c r="AF425" i="1"/>
  <c r="AF417" i="1"/>
  <c r="AF401" i="1"/>
  <c r="AF393" i="1"/>
  <c r="AF482" i="1"/>
  <c r="AF472" i="1"/>
  <c r="AF460" i="1"/>
  <c r="AF448" i="1"/>
  <c r="AF440" i="1"/>
  <c r="AF432" i="1"/>
  <c r="AF424" i="1"/>
  <c r="AF416" i="1"/>
  <c r="AF408" i="1"/>
  <c r="AF400" i="1"/>
  <c r="AF490" i="1"/>
  <c r="AF558" i="1"/>
  <c r="AF498" i="1"/>
  <c r="AF457" i="1"/>
  <c r="AF506" i="1"/>
  <c r="AF467" i="1"/>
  <c r="AF453" i="1"/>
  <c r="AF445" i="1"/>
  <c r="AF437" i="1"/>
  <c r="AF429" i="1"/>
  <c r="AF421" i="1"/>
  <c r="AF413" i="1"/>
  <c r="AF405" i="1"/>
  <c r="AF397" i="1"/>
  <c r="AF514" i="1"/>
  <c r="AF522" i="1"/>
  <c r="AF451" i="1"/>
  <c r="AF443" i="1"/>
  <c r="AF435" i="1"/>
  <c r="AF427" i="1"/>
  <c r="AF419" i="1"/>
  <c r="AF411" i="1"/>
  <c r="AF403" i="1"/>
  <c r="AF395" i="1"/>
  <c r="AF464" i="1"/>
  <c r="AF418" i="1"/>
  <c r="AF359" i="1"/>
  <c r="AF351" i="1"/>
  <c r="AF327" i="1"/>
  <c r="AF295" i="1"/>
  <c r="AF231" i="1"/>
  <c r="AF525" i="1"/>
  <c r="AF476" i="1"/>
  <c r="AF426" i="1"/>
  <c r="AF350" i="1"/>
  <c r="AF342" i="1"/>
  <c r="AF318" i="1"/>
  <c r="AF278" i="1"/>
  <c r="AF270" i="1"/>
  <c r="AF434" i="1"/>
  <c r="AF442" i="1"/>
  <c r="AF244" i="1"/>
  <c r="AF236" i="1"/>
  <c r="AF459" i="1"/>
  <c r="AF450" i="1"/>
  <c r="AF392" i="1"/>
  <c r="AF331" i="1"/>
  <c r="AF323" i="1"/>
  <c r="AF299" i="1"/>
  <c r="AF283" i="1"/>
  <c r="AF235" i="1"/>
  <c r="AF227" i="1"/>
  <c r="AF468" i="1"/>
  <c r="AF402" i="1"/>
  <c r="AF361" i="1"/>
  <c r="AF273" i="1"/>
  <c r="AF249" i="1"/>
  <c r="AF233" i="1"/>
  <c r="AF206" i="1"/>
  <c r="AF191" i="1"/>
  <c r="AF238" i="1"/>
  <c r="AF202" i="1"/>
  <c r="AF198" i="1"/>
  <c r="AF182" i="1"/>
  <c r="AF166" i="1"/>
  <c r="AF150" i="1"/>
  <c r="AF142" i="1"/>
  <c r="AF126" i="1"/>
  <c r="AF410" i="1"/>
  <c r="AF189" i="1"/>
  <c r="AF173" i="1"/>
  <c r="AF165" i="1"/>
  <c r="AF157" i="1"/>
  <c r="AF149" i="1"/>
  <c r="AF219" i="1"/>
  <c r="AF360" i="1"/>
  <c r="AF170" i="1"/>
  <c r="AF146" i="1"/>
  <c r="AF130" i="1"/>
  <c r="AJ12" i="1"/>
  <c r="AI13" i="1"/>
  <c r="AG15" i="1"/>
  <c r="AI21" i="1"/>
  <c r="AG23" i="1"/>
  <c r="AI29" i="1"/>
  <c r="AG31" i="1"/>
  <c r="AI37" i="1"/>
  <c r="AG39" i="1"/>
  <c r="AI45" i="1"/>
  <c r="AG47" i="1"/>
  <c r="AJ52" i="1"/>
  <c r="AI53" i="1"/>
  <c r="AG55" i="1"/>
  <c r="AI61" i="1"/>
  <c r="AG63" i="1"/>
  <c r="AG75" i="1"/>
  <c r="AF78" i="1"/>
  <c r="AI82" i="1"/>
  <c r="AJ83" i="1"/>
  <c r="AJ90" i="1"/>
  <c r="AI102" i="1"/>
  <c r="AG104" i="1"/>
  <c r="AI107" i="1"/>
  <c r="AI110" i="1"/>
  <c r="AG112" i="1"/>
  <c r="AF129" i="1"/>
  <c r="AF151" i="1"/>
  <c r="AI174" i="1"/>
  <c r="AG176" i="1"/>
  <c r="AG179" i="1"/>
  <c r="AG186" i="1"/>
  <c r="AG200" i="1"/>
  <c r="AJ207" i="1"/>
  <c r="AF447" i="1"/>
  <c r="AG16" i="1"/>
  <c r="AI22" i="1"/>
  <c r="AG24" i="1"/>
  <c r="AI30" i="1"/>
  <c r="AG32" i="1"/>
  <c r="AI38" i="1"/>
  <c r="AG40" i="1"/>
  <c r="AF41" i="1"/>
  <c r="AI46" i="1"/>
  <c r="AG48" i="1"/>
  <c r="AJ53" i="1"/>
  <c r="AI54" i="1"/>
  <c r="AG56" i="1"/>
  <c r="AI62" i="1"/>
  <c r="AG64" i="1"/>
  <c r="AF65" i="1"/>
  <c r="AG76" i="1"/>
  <c r="AG77" i="1"/>
  <c r="AG78" i="1"/>
  <c r="AI79" i="1"/>
  <c r="AI80" i="1"/>
  <c r="AJ81" i="1"/>
  <c r="AJ82" i="1"/>
  <c r="AF88" i="1"/>
  <c r="AJ89" i="1"/>
  <c r="AG94" i="1"/>
  <c r="AJ97" i="1"/>
  <c r="AF100" i="1"/>
  <c r="AF103" i="1"/>
  <c r="AG106" i="1"/>
  <c r="AF111" i="1"/>
  <c r="AI114" i="1"/>
  <c r="AG118" i="1"/>
  <c r="AF120" i="1"/>
  <c r="AF125" i="1"/>
  <c r="AG136" i="1"/>
  <c r="AG139" i="1"/>
  <c r="AG146" i="1"/>
  <c r="AG151" i="1"/>
  <c r="AG170" i="1"/>
  <c r="AJ181" i="1"/>
  <c r="AG191" i="1"/>
  <c r="AF196" i="1"/>
  <c r="AG205" i="1"/>
  <c r="AG215" i="1"/>
  <c r="AG231" i="1"/>
  <c r="AG273" i="1"/>
  <c r="AG328" i="1"/>
  <c r="AI341" i="1"/>
  <c r="AG427" i="1"/>
  <c r="AG183" i="1"/>
  <c r="AG886" i="1"/>
  <c r="AG878" i="1"/>
  <c r="AG870" i="1"/>
  <c r="AG862" i="1"/>
  <c r="AG854" i="1"/>
  <c r="AG846" i="1"/>
  <c r="AG838" i="1"/>
  <c r="AG830" i="1"/>
  <c r="AG822" i="1"/>
  <c r="AG814" i="1"/>
  <c r="AG885" i="1"/>
  <c r="AG877" i="1"/>
  <c r="AG869" i="1"/>
  <c r="AG884" i="1"/>
  <c r="AG876" i="1"/>
  <c r="AG868" i="1"/>
  <c r="AG860" i="1"/>
  <c r="AG852" i="1"/>
  <c r="AG844" i="1"/>
  <c r="AG836" i="1"/>
  <c r="AG828" i="1"/>
  <c r="AG820" i="1"/>
  <c r="AG812" i="1"/>
  <c r="AG804" i="1"/>
  <c r="AG883" i="1"/>
  <c r="AG875" i="1"/>
  <c r="AG867" i="1"/>
  <c r="AG859" i="1"/>
  <c r="AG851" i="1"/>
  <c r="AG843" i="1"/>
  <c r="AG835" i="1"/>
  <c r="AG827" i="1"/>
  <c r="AG819" i="1"/>
  <c r="AG811" i="1"/>
  <c r="AG888" i="1"/>
  <c r="AG880" i="1"/>
  <c r="AG872" i="1"/>
  <c r="AG864" i="1"/>
  <c r="AG856" i="1"/>
  <c r="AG848" i="1"/>
  <c r="AG840" i="1"/>
  <c r="AG832" i="1"/>
  <c r="AG824" i="1"/>
  <c r="AG816" i="1"/>
  <c r="AG808" i="1"/>
  <c r="AG847" i="1"/>
  <c r="AG855" i="1"/>
  <c r="AG803" i="1"/>
  <c r="AG796" i="1"/>
  <c r="AG795" i="1"/>
  <c r="AG791" i="1"/>
  <c r="AG783" i="1"/>
  <c r="AG775" i="1"/>
  <c r="AG767" i="1"/>
  <c r="AG759" i="1"/>
  <c r="AG863" i="1"/>
  <c r="AG790" i="1"/>
  <c r="AG782" i="1"/>
  <c r="AG774" i="1"/>
  <c r="AG766" i="1"/>
  <c r="AG758" i="1"/>
  <c r="AG871" i="1"/>
  <c r="AG807" i="1"/>
  <c r="AG789" i="1"/>
  <c r="AG781" i="1"/>
  <c r="AG773" i="1"/>
  <c r="AG765" i="1"/>
  <c r="AG757" i="1"/>
  <c r="AG749" i="1"/>
  <c r="AG879" i="1"/>
  <c r="AG815" i="1"/>
  <c r="AG887" i="1"/>
  <c r="AG823" i="1"/>
  <c r="AG831" i="1"/>
  <c r="AG799" i="1"/>
  <c r="AG786" i="1"/>
  <c r="AG778" i="1"/>
  <c r="AG770" i="1"/>
  <c r="AG762" i="1"/>
  <c r="AG754" i="1"/>
  <c r="AG746" i="1"/>
  <c r="AG738" i="1"/>
  <c r="AG730" i="1"/>
  <c r="AG751" i="1"/>
  <c r="AG839" i="1"/>
  <c r="AG753" i="1"/>
  <c r="AG741" i="1"/>
  <c r="AG722" i="1"/>
  <c r="AG714" i="1"/>
  <c r="AG706" i="1"/>
  <c r="AG698" i="1"/>
  <c r="AG761" i="1"/>
  <c r="AG721" i="1"/>
  <c r="AG713" i="1"/>
  <c r="AG705" i="1"/>
  <c r="AG697" i="1"/>
  <c r="AG800" i="1"/>
  <c r="AG769" i="1"/>
  <c r="AG742" i="1"/>
  <c r="AG664" i="1"/>
  <c r="AG777" i="1"/>
  <c r="AG785" i="1"/>
  <c r="AG743" i="1"/>
  <c r="AG733" i="1"/>
  <c r="AG793" i="1"/>
  <c r="AG750" i="1"/>
  <c r="AG734" i="1"/>
  <c r="AG726" i="1"/>
  <c r="AG725" i="1"/>
  <c r="AG717" i="1"/>
  <c r="AG709" i="1"/>
  <c r="AG701" i="1"/>
  <c r="AG693" i="1"/>
  <c r="AG685" i="1"/>
  <c r="AG677" i="1"/>
  <c r="AG692" i="1"/>
  <c r="AG673" i="1"/>
  <c r="AG700" i="1"/>
  <c r="AG681" i="1"/>
  <c r="AG674" i="1"/>
  <c r="AG657" i="1"/>
  <c r="AG649" i="1"/>
  <c r="AG641" i="1"/>
  <c r="AG633" i="1"/>
  <c r="AG625" i="1"/>
  <c r="AG617" i="1"/>
  <c r="AG737" i="1"/>
  <c r="AG708" i="1"/>
  <c r="AG656" i="1"/>
  <c r="AG648" i="1"/>
  <c r="AG640" i="1"/>
  <c r="AG632" i="1"/>
  <c r="AG624" i="1"/>
  <c r="AG616" i="1"/>
  <c r="AG727" i="1"/>
  <c r="AG716" i="1"/>
  <c r="AG684" i="1"/>
  <c r="AG682" i="1"/>
  <c r="AG647" i="1"/>
  <c r="AG639" i="1"/>
  <c r="AG631" i="1"/>
  <c r="AG623" i="1"/>
  <c r="AG615" i="1"/>
  <c r="AG607" i="1"/>
  <c r="AG724" i="1"/>
  <c r="AG689" i="1"/>
  <c r="AG665" i="1"/>
  <c r="AG654" i="1"/>
  <c r="AG646" i="1"/>
  <c r="AG638" i="1"/>
  <c r="AG630" i="1"/>
  <c r="AG622" i="1"/>
  <c r="AG614" i="1"/>
  <c r="AG606" i="1"/>
  <c r="AG669" i="1"/>
  <c r="AG666" i="1"/>
  <c r="AG661" i="1"/>
  <c r="AG596" i="1"/>
  <c r="AG627" i="1"/>
  <c r="AG599" i="1"/>
  <c r="AG660" i="1"/>
  <c r="AG635" i="1"/>
  <c r="AG600" i="1"/>
  <c r="AG587" i="1"/>
  <c r="AG579" i="1"/>
  <c r="AG571" i="1"/>
  <c r="AG563" i="1"/>
  <c r="AG555" i="1"/>
  <c r="AG643" i="1"/>
  <c r="AG594" i="1"/>
  <c r="AG586" i="1"/>
  <c r="AG578" i="1"/>
  <c r="AG570" i="1"/>
  <c r="AG562" i="1"/>
  <c r="AG554" i="1"/>
  <c r="AG546" i="1"/>
  <c r="AG651" i="1"/>
  <c r="AG603" i="1"/>
  <c r="AG601" i="1"/>
  <c r="AG595" i="1"/>
  <c r="AG593" i="1"/>
  <c r="AG585" i="1"/>
  <c r="AG577" i="1"/>
  <c r="AG569" i="1"/>
  <c r="AG561" i="1"/>
  <c r="AG553" i="1"/>
  <c r="AG545" i="1"/>
  <c r="AG659" i="1"/>
  <c r="AG608" i="1"/>
  <c r="AG592" i="1"/>
  <c r="AG584" i="1"/>
  <c r="AG576" i="1"/>
  <c r="AG568" i="1"/>
  <c r="AG560" i="1"/>
  <c r="AG552" i="1"/>
  <c r="AG544" i="1"/>
  <c r="AG536" i="1"/>
  <c r="AG690" i="1"/>
  <c r="AG611" i="1"/>
  <c r="AG609" i="1"/>
  <c r="AG537" i="1"/>
  <c r="AG520" i="1"/>
  <c r="AG512" i="1"/>
  <c r="AG504" i="1"/>
  <c r="AG496" i="1"/>
  <c r="AG488" i="1"/>
  <c r="AG480" i="1"/>
  <c r="AG472" i="1"/>
  <c r="AG549" i="1"/>
  <c r="AG547" i="1"/>
  <c r="AG519" i="1"/>
  <c r="AG511" i="1"/>
  <c r="AG503" i="1"/>
  <c r="AG495" i="1"/>
  <c r="AG487" i="1"/>
  <c r="AG479" i="1"/>
  <c r="AG557" i="1"/>
  <c r="AG538" i="1"/>
  <c r="AG565" i="1"/>
  <c r="AG528" i="1"/>
  <c r="AG573" i="1"/>
  <c r="AG539" i="1"/>
  <c r="AG529" i="1"/>
  <c r="AG619" i="1"/>
  <c r="AG581" i="1"/>
  <c r="AG530" i="1"/>
  <c r="AG598" i="1"/>
  <c r="AG589" i="1"/>
  <c r="AG525" i="1"/>
  <c r="AG522" i="1"/>
  <c r="AG514" i="1"/>
  <c r="AG506" i="1"/>
  <c r="AG498" i="1"/>
  <c r="AG490" i="1"/>
  <c r="AG482" i="1"/>
  <c r="AG474" i="1"/>
  <c r="AG513" i="1"/>
  <c r="AG448" i="1"/>
  <c r="AG440" i="1"/>
  <c r="AG432" i="1"/>
  <c r="AG424" i="1"/>
  <c r="AG416" i="1"/>
  <c r="AG408" i="1"/>
  <c r="AG400" i="1"/>
  <c r="AG521" i="1"/>
  <c r="AG466" i="1"/>
  <c r="AG447" i="1"/>
  <c r="AG439" i="1"/>
  <c r="AG431" i="1"/>
  <c r="AG423" i="1"/>
  <c r="AG415" i="1"/>
  <c r="AG407" i="1"/>
  <c r="AG399" i="1"/>
  <c r="AG456" i="1"/>
  <c r="AG475" i="1"/>
  <c r="AG481" i="1"/>
  <c r="AG452" i="1"/>
  <c r="AG444" i="1"/>
  <c r="AG436" i="1"/>
  <c r="AG428" i="1"/>
  <c r="AG420" i="1"/>
  <c r="AG412" i="1"/>
  <c r="AG404" i="1"/>
  <c r="AG396" i="1"/>
  <c r="AG489" i="1"/>
  <c r="AG497" i="1"/>
  <c r="AG464" i="1"/>
  <c r="AG463" i="1"/>
  <c r="AG450" i="1"/>
  <c r="AG442" i="1"/>
  <c r="AG434" i="1"/>
  <c r="AG426" i="1"/>
  <c r="AG418" i="1"/>
  <c r="AG410" i="1"/>
  <c r="AG402" i="1"/>
  <c r="AG394" i="1"/>
  <c r="AG386" i="1"/>
  <c r="AG358" i="1"/>
  <c r="AG350" i="1"/>
  <c r="AG342" i="1"/>
  <c r="AG326" i="1"/>
  <c r="AG318" i="1"/>
  <c r="AG310" i="1"/>
  <c r="AG302" i="1"/>
  <c r="AG294" i="1"/>
  <c r="AG286" i="1"/>
  <c r="AG278" i="1"/>
  <c r="AG270" i="1"/>
  <c r="AG262" i="1"/>
  <c r="AG254" i="1"/>
  <c r="AG246" i="1"/>
  <c r="AG230" i="1"/>
  <c r="AG222" i="1"/>
  <c r="AG214" i="1"/>
  <c r="AG206" i="1"/>
  <c r="AG401" i="1"/>
  <c r="AG391" i="1"/>
  <c r="AG381" i="1"/>
  <c r="AG373" i="1"/>
  <c r="AG365" i="1"/>
  <c r="AG357" i="1"/>
  <c r="AG349" i="1"/>
  <c r="AG341" i="1"/>
  <c r="AG333" i="1"/>
  <c r="AG325" i="1"/>
  <c r="AG317" i="1"/>
  <c r="AG309" i="1"/>
  <c r="AG301" i="1"/>
  <c r="AG293" i="1"/>
  <c r="AG285" i="1"/>
  <c r="AG277" i="1"/>
  <c r="AG269" i="1"/>
  <c r="AG261" i="1"/>
  <c r="AG253" i="1"/>
  <c r="AG417" i="1"/>
  <c r="AG388" i="1"/>
  <c r="AG243" i="1"/>
  <c r="AG235" i="1"/>
  <c r="AG227" i="1"/>
  <c r="AG531" i="1"/>
  <c r="AG505" i="1"/>
  <c r="AG425" i="1"/>
  <c r="AG389" i="1"/>
  <c r="AG378" i="1"/>
  <c r="AG370" i="1"/>
  <c r="AG362" i="1"/>
  <c r="AG354" i="1"/>
  <c r="AG346" i="1"/>
  <c r="AG338" i="1"/>
  <c r="AG330" i="1"/>
  <c r="AG322" i="1"/>
  <c r="AG314" i="1"/>
  <c r="AG306" i="1"/>
  <c r="AG298" i="1"/>
  <c r="AG290" i="1"/>
  <c r="AG282" i="1"/>
  <c r="AG274" i="1"/>
  <c r="AG266" i="1"/>
  <c r="AG258" i="1"/>
  <c r="AG250" i="1"/>
  <c r="AG242" i="1"/>
  <c r="AG234" i="1"/>
  <c r="AG226" i="1"/>
  <c r="AG465" i="1"/>
  <c r="AG433" i="1"/>
  <c r="AG471" i="1"/>
  <c r="AG441" i="1"/>
  <c r="AG376" i="1"/>
  <c r="AG368" i="1"/>
  <c r="AG360" i="1"/>
  <c r="AG232" i="1"/>
  <c r="AG343" i="1"/>
  <c r="AG311" i="1"/>
  <c r="AG279" i="1"/>
  <c r="AG263" i="1"/>
  <c r="AG449" i="1"/>
  <c r="AG359" i="1"/>
  <c r="AG327" i="1"/>
  <c r="AG221" i="1"/>
  <c r="AG202" i="1"/>
  <c r="AG201" i="1"/>
  <c r="AG295" i="1"/>
  <c r="AG203" i="1"/>
  <c r="AG197" i="1"/>
  <c r="AG189" i="1"/>
  <c r="AG181" i="1"/>
  <c r="AG173" i="1"/>
  <c r="AG165" i="1"/>
  <c r="AG157" i="1"/>
  <c r="AG149" i="1"/>
  <c r="AG141" i="1"/>
  <c r="AG133" i="1"/>
  <c r="AG125" i="1"/>
  <c r="AG117" i="1"/>
  <c r="AG218" i="1"/>
  <c r="AG196" i="1"/>
  <c r="AG188" i="1"/>
  <c r="AG180" i="1"/>
  <c r="AG172" i="1"/>
  <c r="AG164" i="1"/>
  <c r="AG156" i="1"/>
  <c r="AG148" i="1"/>
  <c r="AG140" i="1"/>
  <c r="AG132" i="1"/>
  <c r="AG367" i="1"/>
  <c r="AG335" i="1"/>
  <c r="AG319" i="1"/>
  <c r="AG287" i="1"/>
  <c r="AG271" i="1"/>
  <c r="AG245" i="1"/>
  <c r="AG219" i="1"/>
  <c r="AG210" i="1"/>
  <c r="AG351" i="1"/>
  <c r="AG375" i="1"/>
  <c r="AG303" i="1"/>
  <c r="AG255" i="1"/>
  <c r="AG237" i="1"/>
  <c r="AG229" i="1"/>
  <c r="AG193" i="1"/>
  <c r="AG185" i="1"/>
  <c r="AG177" i="1"/>
  <c r="AG169" i="1"/>
  <c r="AG161" i="1"/>
  <c r="AG153" i="1"/>
  <c r="AG145" i="1"/>
  <c r="AG137" i="1"/>
  <c r="AG129" i="1"/>
  <c r="AG121" i="1"/>
  <c r="AG113" i="1"/>
  <c r="AG105" i="1"/>
  <c r="AG97" i="1"/>
  <c r="AG89" i="1"/>
  <c r="AI15" i="1"/>
  <c r="AG17" i="1"/>
  <c r="AI23" i="1"/>
  <c r="AG25" i="1"/>
  <c r="AI31" i="1"/>
  <c r="AG33" i="1"/>
  <c r="AI39" i="1"/>
  <c r="AG41" i="1"/>
  <c r="AI47" i="1"/>
  <c r="AG49" i="1"/>
  <c r="AI55" i="1"/>
  <c r="AG57" i="1"/>
  <c r="AI63" i="1"/>
  <c r="AG65" i="1"/>
  <c r="AG71" i="1"/>
  <c r="AI78" i="1"/>
  <c r="AJ79" i="1"/>
  <c r="AG86" i="1"/>
  <c r="AI94" i="1"/>
  <c r="AG101" i="1"/>
  <c r="AG103" i="1"/>
  <c r="AF109" i="1"/>
  <c r="AG111" i="1"/>
  <c r="AG116" i="1"/>
  <c r="AG122" i="1"/>
  <c r="AG130" i="1"/>
  <c r="AI134" i="1"/>
  <c r="AF144" i="1"/>
  <c r="AG160" i="1"/>
  <c r="AG163" i="1"/>
  <c r="AG175" i="1"/>
  <c r="AI198" i="1"/>
  <c r="AF220" i="1"/>
  <c r="AF232" i="1"/>
  <c r="AG53" i="1"/>
  <c r="AG79" i="1"/>
  <c r="AF6" i="1"/>
  <c r="AG10" i="1"/>
  <c r="AJ15" i="1"/>
  <c r="AI16" i="1"/>
  <c r="AG18" i="1"/>
  <c r="AI24" i="1"/>
  <c r="AI32" i="1"/>
  <c r="AG34" i="1"/>
  <c r="AI40" i="1"/>
  <c r="AI48" i="1"/>
  <c r="AI56" i="1"/>
  <c r="AI64" i="1"/>
  <c r="AG72" i="1"/>
  <c r="AG73" i="1"/>
  <c r="AG74" i="1"/>
  <c r="AI75" i="1"/>
  <c r="AI76" i="1"/>
  <c r="AJ77" i="1"/>
  <c r="AF85" i="1"/>
  <c r="AI86" i="1"/>
  <c r="AG88" i="1"/>
  <c r="AG91" i="1"/>
  <c r="AG93" i="1"/>
  <c r="AG96" i="1"/>
  <c r="AG99" i="1"/>
  <c r="AG100" i="1"/>
  <c r="AI106" i="1"/>
  <c r="AG109" i="1"/>
  <c r="AG115" i="1"/>
  <c r="AI118" i="1"/>
  <c r="AG120" i="1"/>
  <c r="AG147" i="1"/>
  <c r="AG154" i="1"/>
  <c r="AI158" i="1"/>
  <c r="AG171" i="1"/>
  <c r="AG184" i="1"/>
  <c r="AG187" i="1"/>
  <c r="AG194" i="1"/>
  <c r="AG241" i="1"/>
  <c r="AG21" i="1"/>
  <c r="AG61" i="1"/>
  <c r="AG155" i="1"/>
  <c r="AG192" i="1"/>
  <c r="AE8" i="1"/>
  <c r="AE6" i="1" s="1"/>
  <c r="AG11" i="1"/>
  <c r="AG19" i="1"/>
  <c r="AG27" i="1"/>
  <c r="AI33" i="1"/>
  <c r="AG35" i="1"/>
  <c r="AI41" i="1"/>
  <c r="AG43" i="1"/>
  <c r="AF44" i="1"/>
  <c r="AI49" i="1"/>
  <c r="AG51" i="1"/>
  <c r="AJ56" i="1"/>
  <c r="AI57" i="1"/>
  <c r="AG59" i="1"/>
  <c r="AF60" i="1"/>
  <c r="AI65" i="1"/>
  <c r="AG67" i="1"/>
  <c r="AF69" i="1"/>
  <c r="AF70" i="1"/>
  <c r="AI74" i="1"/>
  <c r="AG83" i="1"/>
  <c r="AG85" i="1"/>
  <c r="AG92" i="1"/>
  <c r="AG95" i="1"/>
  <c r="AJ101" i="1"/>
  <c r="AI122" i="1"/>
  <c r="AG126" i="1"/>
  <c r="AG131" i="1"/>
  <c r="AG135" i="1"/>
  <c r="AF137" i="1"/>
  <c r="AF140" i="1"/>
  <c r="AG144" i="1"/>
  <c r="AF159" i="1"/>
  <c r="AG168" i="1"/>
  <c r="AI182" i="1"/>
  <c r="AG199" i="1"/>
  <c r="AG211" i="1"/>
  <c r="AF224" i="1"/>
  <c r="AI235" i="1"/>
  <c r="AG337" i="1"/>
  <c r="AG37" i="1"/>
  <c r="AG102" i="1"/>
  <c r="AG110" i="1"/>
  <c r="AG123" i="1"/>
  <c r="AG138" i="1"/>
  <c r="AG195" i="1"/>
  <c r="AI25" i="1"/>
  <c r="AI10" i="1"/>
  <c r="AG12" i="1"/>
  <c r="AI18" i="1"/>
  <c r="AG20" i="1"/>
  <c r="AJ25" i="1"/>
  <c r="AI26" i="1"/>
  <c r="AG28" i="1"/>
  <c r="AF29" i="1"/>
  <c r="AG36" i="1"/>
  <c r="AI42" i="1"/>
  <c r="AG44" i="1"/>
  <c r="AF45" i="1"/>
  <c r="AI50" i="1"/>
  <c r="AG52" i="1"/>
  <c r="AI58" i="1"/>
  <c r="AG60" i="1"/>
  <c r="AF61" i="1"/>
  <c r="AI66" i="1"/>
  <c r="AG68" i="1"/>
  <c r="AG69" i="1"/>
  <c r="AG70" i="1"/>
  <c r="AI71" i="1"/>
  <c r="AI72" i="1"/>
  <c r="AJ73" i="1"/>
  <c r="AJ74" i="1"/>
  <c r="AG84" i="1"/>
  <c r="AG87" i="1"/>
  <c r="AG90" i="1"/>
  <c r="AJ93" i="1"/>
  <c r="AG98" i="1"/>
  <c r="AI100" i="1"/>
  <c r="AF105" i="1"/>
  <c r="AF107" i="1"/>
  <c r="AG108" i="1"/>
  <c r="AJ113" i="1"/>
  <c r="AG119" i="1"/>
  <c r="AG124" i="1"/>
  <c r="AI126" i="1"/>
  <c r="AG128" i="1"/>
  <c r="AI142" i="1"/>
  <c r="AG159" i="1"/>
  <c r="AF164" i="1"/>
  <c r="AI166" i="1"/>
  <c r="AG178" i="1"/>
  <c r="AF183" i="1"/>
  <c r="AI201" i="1"/>
  <c r="AG239" i="1"/>
  <c r="AG382" i="1"/>
  <c r="AG393" i="1"/>
  <c r="AG204" i="1"/>
  <c r="AG224" i="1"/>
  <c r="AF245" i="1"/>
  <c r="AG249" i="1"/>
  <c r="AG260" i="1"/>
  <c r="AG264" i="1"/>
  <c r="AG280" i="1"/>
  <c r="AF290" i="1"/>
  <c r="AG292" i="1"/>
  <c r="AG308" i="1"/>
  <c r="AG312" i="1"/>
  <c r="AG324" i="1"/>
  <c r="AG344" i="1"/>
  <c r="AG380" i="1"/>
  <c r="AF394" i="1"/>
  <c r="AF436" i="1"/>
  <c r="AG458" i="1"/>
  <c r="AG228" i="1"/>
  <c r="AG276" i="1"/>
  <c r="AG297" i="1"/>
  <c r="AF317" i="1"/>
  <c r="AF322" i="1"/>
  <c r="AG356" i="1"/>
  <c r="AG208" i="1"/>
  <c r="AF213" i="1"/>
  <c r="AG236" i="1"/>
  <c r="AG252" i="1"/>
  <c r="AG256" i="1"/>
  <c r="AF300" i="1"/>
  <c r="AG304" i="1"/>
  <c r="AG329" i="1"/>
  <c r="AG340" i="1"/>
  <c r="AF345" i="1"/>
  <c r="AG361" i="1"/>
  <c r="AG372" i="1"/>
  <c r="AG374" i="1"/>
  <c r="AG455" i="1"/>
  <c r="AF201" i="1"/>
  <c r="AG209" i="1"/>
  <c r="AG217" i="1"/>
  <c r="AG238" i="1"/>
  <c r="AG240" i="1"/>
  <c r="AG247" i="1"/>
  <c r="AG265" i="1"/>
  <c r="AG281" i="1"/>
  <c r="AF293" i="1"/>
  <c r="AG300" i="1"/>
  <c r="AG313" i="1"/>
  <c r="AG345" i="1"/>
  <c r="AG352" i="1"/>
  <c r="AG387" i="1"/>
  <c r="AG395" i="1"/>
  <c r="AF422" i="1"/>
  <c r="AG213" i="1"/>
  <c r="AG225" i="1"/>
  <c r="AG272" i="1"/>
  <c r="AF284" i="1"/>
  <c r="AG288" i="1"/>
  <c r="AG320" i="1"/>
  <c r="AG332" i="1"/>
  <c r="AG334" i="1"/>
  <c r="AG336" i="1"/>
  <c r="AF357" i="1"/>
  <c r="AG364" i="1"/>
  <c r="AG366" i="1"/>
  <c r="AG134" i="1"/>
  <c r="AG142" i="1"/>
  <c r="AG150" i="1"/>
  <c r="AG158" i="1"/>
  <c r="AG166" i="1"/>
  <c r="AG174" i="1"/>
  <c r="AG182" i="1"/>
  <c r="AG190" i="1"/>
  <c r="AG198" i="1"/>
  <c r="AF205" i="1"/>
  <c r="AG207" i="1"/>
  <c r="AG212" i="1"/>
  <c r="AG216" i="1"/>
  <c r="AG244" i="1"/>
  <c r="AG248" i="1"/>
  <c r="AG257" i="1"/>
  <c r="AF268" i="1"/>
  <c r="AG284" i="1"/>
  <c r="AG305" i="1"/>
  <c r="AF341" i="1"/>
  <c r="AG348" i="1"/>
  <c r="AG377" i="1"/>
  <c r="AG430" i="1"/>
  <c r="AG220" i="1"/>
  <c r="AG223" i="1"/>
  <c r="AG233" i="1"/>
  <c r="AG268" i="1"/>
  <c r="AF289" i="1"/>
  <c r="AG296" i="1"/>
  <c r="AG316" i="1"/>
  <c r="AG353" i="1"/>
  <c r="AF414" i="1"/>
  <c r="AG419" i="1"/>
  <c r="AG422" i="1"/>
  <c r="AF428" i="1"/>
  <c r="AF439" i="1"/>
  <c r="AF462" i="1"/>
  <c r="AG392" i="1"/>
  <c r="AF406" i="1"/>
  <c r="AG411" i="1"/>
  <c r="AG414" i="1"/>
  <c r="AF420" i="1"/>
  <c r="AF431" i="1"/>
  <c r="AF456" i="1"/>
  <c r="AG459" i="1"/>
  <c r="AG478" i="1"/>
  <c r="AF396" i="1"/>
  <c r="AF398" i="1"/>
  <c r="AG403" i="1"/>
  <c r="AG406" i="1"/>
  <c r="AF412" i="1"/>
  <c r="AF423" i="1"/>
  <c r="AF466" i="1"/>
  <c r="AG486" i="1"/>
  <c r="AF517" i="1"/>
  <c r="AG575" i="1"/>
  <c r="AG251" i="1"/>
  <c r="AG259" i="1"/>
  <c r="AG267" i="1"/>
  <c r="AG275" i="1"/>
  <c r="AG283" i="1"/>
  <c r="AG291" i="1"/>
  <c r="AG299" i="1"/>
  <c r="AG307" i="1"/>
  <c r="AG315" i="1"/>
  <c r="AG323" i="1"/>
  <c r="AG331" i="1"/>
  <c r="AG339" i="1"/>
  <c r="AG347" i="1"/>
  <c r="AG355" i="1"/>
  <c r="AG363" i="1"/>
  <c r="AG371" i="1"/>
  <c r="AG379" i="1"/>
  <c r="AG384" i="1"/>
  <c r="AG398" i="1"/>
  <c r="AF404" i="1"/>
  <c r="AF415" i="1"/>
  <c r="AF454" i="1"/>
  <c r="AG385" i="1"/>
  <c r="AF407" i="1"/>
  <c r="AF446" i="1"/>
  <c r="AG451" i="1"/>
  <c r="AG454" i="1"/>
  <c r="AF470" i="1"/>
  <c r="AG483" i="1"/>
  <c r="AF503" i="1"/>
  <c r="AF390" i="1"/>
  <c r="AF399" i="1"/>
  <c r="AF438" i="1"/>
  <c r="AG443" i="1"/>
  <c r="AG446" i="1"/>
  <c r="AF452" i="1"/>
  <c r="AG457" i="1"/>
  <c r="AF492" i="1"/>
  <c r="AG383" i="1"/>
  <c r="AG390" i="1"/>
  <c r="AF430" i="1"/>
  <c r="AG435" i="1"/>
  <c r="AG438" i="1"/>
  <c r="AF444" i="1"/>
  <c r="AF458" i="1"/>
  <c r="AG462" i="1"/>
  <c r="AG470" i="1"/>
  <c r="AF484" i="1"/>
  <c r="AF495" i="1"/>
  <c r="AF509" i="1"/>
  <c r="AF532" i="1"/>
  <c r="AG564" i="1"/>
  <c r="AF584" i="1"/>
  <c r="AF461" i="1"/>
  <c r="AF487" i="1"/>
  <c r="AF501" i="1"/>
  <c r="AF455" i="1"/>
  <c r="AG461" i="1"/>
  <c r="AF469" i="1"/>
  <c r="AG473" i="1"/>
  <c r="AF477" i="1"/>
  <c r="AF479" i="1"/>
  <c r="AF493" i="1"/>
  <c r="AF518" i="1"/>
  <c r="AG523" i="1"/>
  <c r="AF581" i="1"/>
  <c r="AG397" i="1"/>
  <c r="AG405" i="1"/>
  <c r="AG413" i="1"/>
  <c r="AG421" i="1"/>
  <c r="AG429" i="1"/>
  <c r="AG437" i="1"/>
  <c r="AG445" i="1"/>
  <c r="AG453" i="1"/>
  <c r="AG467" i="1"/>
  <c r="AG469" i="1"/>
  <c r="AF485" i="1"/>
  <c r="AF510" i="1"/>
  <c r="AG515" i="1"/>
  <c r="AG518" i="1"/>
  <c r="AG533" i="1"/>
  <c r="AG460" i="1"/>
  <c r="AF502" i="1"/>
  <c r="AG507" i="1"/>
  <c r="AG510" i="1"/>
  <c r="AF516" i="1"/>
  <c r="AG524" i="1"/>
  <c r="AF494" i="1"/>
  <c r="AG499" i="1"/>
  <c r="AG502" i="1"/>
  <c r="AF508" i="1"/>
  <c r="AF519" i="1"/>
  <c r="AF567" i="1"/>
  <c r="AG468" i="1"/>
  <c r="AF478" i="1"/>
  <c r="AF486" i="1"/>
  <c r="AG491" i="1"/>
  <c r="AG494" i="1"/>
  <c r="AF500" i="1"/>
  <c r="AF511" i="1"/>
  <c r="AF541" i="1"/>
  <c r="AG548" i="1"/>
  <c r="AG556" i="1"/>
  <c r="AF559" i="1"/>
  <c r="AG567" i="1"/>
  <c r="AF573" i="1"/>
  <c r="AF576" i="1"/>
  <c r="AF653" i="1"/>
  <c r="AF528" i="1"/>
  <c r="AF543" i="1"/>
  <c r="AF551" i="1"/>
  <c r="AG559" i="1"/>
  <c r="AF565" i="1"/>
  <c r="AF568" i="1"/>
  <c r="AG680" i="1"/>
  <c r="AG476" i="1"/>
  <c r="AG484" i="1"/>
  <c r="AG492" i="1"/>
  <c r="AG500" i="1"/>
  <c r="AG508" i="1"/>
  <c r="AG516" i="1"/>
  <c r="AG532" i="1"/>
  <c r="AG535" i="1"/>
  <c r="AG541" i="1"/>
  <c r="AG543" i="1"/>
  <c r="AG551" i="1"/>
  <c r="AF557" i="1"/>
  <c r="AF560" i="1"/>
  <c r="AF596" i="1"/>
  <c r="AG477" i="1"/>
  <c r="AG485" i="1"/>
  <c r="AG493" i="1"/>
  <c r="AG501" i="1"/>
  <c r="AG509" i="1"/>
  <c r="AG517" i="1"/>
  <c r="AF549" i="1"/>
  <c r="AF552" i="1"/>
  <c r="AG650" i="1"/>
  <c r="AG527" i="1"/>
  <c r="AG588" i="1"/>
  <c r="AG540" i="1"/>
  <c r="AF544" i="1"/>
  <c r="AG580" i="1"/>
  <c r="AG591" i="1"/>
  <c r="AF533" i="1"/>
  <c r="AF536" i="1"/>
  <c r="AG572" i="1"/>
  <c r="AG583" i="1"/>
  <c r="AF589" i="1"/>
  <c r="AF592" i="1"/>
  <c r="AG526" i="1"/>
  <c r="AG534" i="1"/>
  <c r="AG542" i="1"/>
  <c r="AG550" i="1"/>
  <c r="AG558" i="1"/>
  <c r="AG566" i="1"/>
  <c r="AG574" i="1"/>
  <c r="AG582" i="1"/>
  <c r="AG590" i="1"/>
  <c r="AG597" i="1"/>
  <c r="AG642" i="1"/>
  <c r="AF645" i="1"/>
  <c r="AG653" i="1"/>
  <c r="AF659" i="1"/>
  <c r="AF721" i="1"/>
  <c r="AF595" i="1"/>
  <c r="AF603" i="1"/>
  <c r="AG634" i="1"/>
  <c r="AF637" i="1"/>
  <c r="AG645" i="1"/>
  <c r="AF651" i="1"/>
  <c r="AF654" i="1"/>
  <c r="AG626" i="1"/>
  <c r="AF629" i="1"/>
  <c r="AG637" i="1"/>
  <c r="AF643" i="1"/>
  <c r="AF646" i="1"/>
  <c r="AG662" i="1"/>
  <c r="AG668" i="1"/>
  <c r="AG605" i="1"/>
  <c r="AG610" i="1"/>
  <c r="AG618" i="1"/>
  <c r="AF621" i="1"/>
  <c r="AG629" i="1"/>
  <c r="AF635" i="1"/>
  <c r="AF638" i="1"/>
  <c r="AF669" i="1"/>
  <c r="AG672" i="1"/>
  <c r="AF696" i="1"/>
  <c r="AF613" i="1"/>
  <c r="AG621" i="1"/>
  <c r="AF627" i="1"/>
  <c r="AF630" i="1"/>
  <c r="AF598" i="1"/>
  <c r="AG613" i="1"/>
  <c r="AF619" i="1"/>
  <c r="AF622" i="1"/>
  <c r="AG655" i="1"/>
  <c r="AG704" i="1"/>
  <c r="AG715" i="1"/>
  <c r="AG602" i="1"/>
  <c r="AF606" i="1"/>
  <c r="AF611" i="1"/>
  <c r="AF614" i="1"/>
  <c r="AG658" i="1"/>
  <c r="AG604" i="1"/>
  <c r="AG612" i="1"/>
  <c r="AG620" i="1"/>
  <c r="AG628" i="1"/>
  <c r="AG636" i="1"/>
  <c r="AG644" i="1"/>
  <c r="AG652" i="1"/>
  <c r="AF689" i="1"/>
  <c r="AG696" i="1"/>
  <c r="AG707" i="1"/>
  <c r="AF713" i="1"/>
  <c r="AG718" i="1"/>
  <c r="AF724" i="1"/>
  <c r="AF736" i="1"/>
  <c r="AG802" i="1"/>
  <c r="AF668" i="1"/>
  <c r="AF671" i="1"/>
  <c r="AG675" i="1"/>
  <c r="AF679" i="1"/>
  <c r="AF684" i="1"/>
  <c r="AG699" i="1"/>
  <c r="AF705" i="1"/>
  <c r="AG710" i="1"/>
  <c r="AF716" i="1"/>
  <c r="AF719" i="1"/>
  <c r="AG779" i="1"/>
  <c r="AF664" i="1"/>
  <c r="AG671" i="1"/>
  <c r="AG691" i="1"/>
  <c r="AF697" i="1"/>
  <c r="AG702" i="1"/>
  <c r="AF708" i="1"/>
  <c r="AF711" i="1"/>
  <c r="AG768" i="1"/>
  <c r="AF788" i="1"/>
  <c r="AF681" i="1"/>
  <c r="AG686" i="1"/>
  <c r="AF688" i="1"/>
  <c r="AG694" i="1"/>
  <c r="AF700" i="1"/>
  <c r="AF703" i="1"/>
  <c r="AF663" i="1"/>
  <c r="AF676" i="1"/>
  <c r="AG688" i="1"/>
  <c r="AF692" i="1"/>
  <c r="AF695" i="1"/>
  <c r="AF720" i="1"/>
  <c r="AF785" i="1"/>
  <c r="AF660" i="1"/>
  <c r="AG663" i="1"/>
  <c r="AG667" i="1"/>
  <c r="AG670" i="1"/>
  <c r="AF712" i="1"/>
  <c r="AG720" i="1"/>
  <c r="AF672" i="1"/>
  <c r="AG676" i="1"/>
  <c r="AG678" i="1"/>
  <c r="AF680" i="1"/>
  <c r="AG683" i="1"/>
  <c r="AF687" i="1"/>
  <c r="AF704" i="1"/>
  <c r="AG712" i="1"/>
  <c r="AG723" i="1"/>
  <c r="AF745" i="1"/>
  <c r="AG817" i="1"/>
  <c r="AF729" i="1"/>
  <c r="AG760" i="1"/>
  <c r="AG771" i="1"/>
  <c r="AF777" i="1"/>
  <c r="AF780" i="1"/>
  <c r="AG788" i="1"/>
  <c r="AG806" i="1"/>
  <c r="AF826" i="1"/>
  <c r="AF732" i="1"/>
  <c r="AG736" i="1"/>
  <c r="AG739" i="1"/>
  <c r="AG745" i="1"/>
  <c r="AG747" i="1"/>
  <c r="AG752" i="1"/>
  <c r="AG763" i="1"/>
  <c r="AF769" i="1"/>
  <c r="AF772" i="1"/>
  <c r="AG780" i="1"/>
  <c r="AG679" i="1"/>
  <c r="AG687" i="1"/>
  <c r="AG695" i="1"/>
  <c r="AG703" i="1"/>
  <c r="AG711" i="1"/>
  <c r="AG719" i="1"/>
  <c r="AG729" i="1"/>
  <c r="AG732" i="1"/>
  <c r="AG755" i="1"/>
  <c r="AF761" i="1"/>
  <c r="AF764" i="1"/>
  <c r="AG772" i="1"/>
  <c r="AG794" i="1"/>
  <c r="AG834" i="1"/>
  <c r="AG728" i="1"/>
  <c r="AF753" i="1"/>
  <c r="AF756" i="1"/>
  <c r="AG764" i="1"/>
  <c r="AG744" i="1"/>
  <c r="AF748" i="1"/>
  <c r="AG756" i="1"/>
  <c r="AG792" i="1"/>
  <c r="AF798" i="1"/>
  <c r="AG731" i="1"/>
  <c r="AF737" i="1"/>
  <c r="AF740" i="1"/>
  <c r="AG748" i="1"/>
  <c r="AG784" i="1"/>
  <c r="AF851" i="1"/>
  <c r="AG735" i="1"/>
  <c r="AG740" i="1"/>
  <c r="AG776" i="1"/>
  <c r="AG787" i="1"/>
  <c r="AF793" i="1"/>
  <c r="AG881" i="1"/>
  <c r="AG809" i="1"/>
  <c r="AF818" i="1"/>
  <c r="AG826" i="1"/>
  <c r="AF843" i="1"/>
  <c r="AF854" i="1"/>
  <c r="AG873" i="1"/>
  <c r="AF882" i="1"/>
  <c r="AG798" i="1"/>
  <c r="AF810" i="1"/>
  <c r="AG818" i="1"/>
  <c r="AF835" i="1"/>
  <c r="AF846" i="1"/>
  <c r="AG865" i="1"/>
  <c r="AF874" i="1"/>
  <c r="AG797" i="1"/>
  <c r="AG810" i="1"/>
  <c r="AF827" i="1"/>
  <c r="AF838" i="1"/>
  <c r="AG857" i="1"/>
  <c r="AF866" i="1"/>
  <c r="AF795" i="1"/>
  <c r="AG801" i="1"/>
  <c r="AF803" i="1"/>
  <c r="AF819" i="1"/>
  <c r="AF830" i="1"/>
  <c r="AG849" i="1"/>
  <c r="AF858" i="1"/>
  <c r="AF883" i="1"/>
  <c r="AF794" i="1"/>
  <c r="AF811" i="1"/>
  <c r="AF822" i="1"/>
  <c r="AG841" i="1"/>
  <c r="AF850" i="1"/>
  <c r="AG858" i="1"/>
  <c r="AF875" i="1"/>
  <c r="AF814" i="1"/>
  <c r="AG833" i="1"/>
  <c r="AF842" i="1"/>
  <c r="AG850" i="1"/>
  <c r="AG861" i="1"/>
  <c r="AF867" i="1"/>
  <c r="AF802" i="1"/>
  <c r="AF806" i="1"/>
  <c r="AG825" i="1"/>
  <c r="AF834" i="1"/>
  <c r="AG842" i="1"/>
  <c r="AG853" i="1"/>
  <c r="AF859" i="1"/>
  <c r="AG889" i="1"/>
  <c r="AG866" i="1"/>
  <c r="AG874" i="1"/>
  <c r="AG882" i="1"/>
  <c r="AG805" i="1"/>
  <c r="AG813" i="1"/>
  <c r="AG821" i="1"/>
  <c r="AG829" i="1"/>
  <c r="AG837" i="1"/>
  <c r="AG845" i="1"/>
  <c r="AJ478" i="1" l="1"/>
  <c r="AJ516" i="1"/>
  <c r="AJ500" i="1"/>
  <c r="AJ507" i="1"/>
  <c r="AJ532" i="1"/>
  <c r="AJ509" i="1"/>
  <c r="AJ531" i="1"/>
  <c r="AJ524" i="1"/>
  <c r="AJ41" i="1"/>
  <c r="AJ126" i="1"/>
  <c r="AJ191" i="1"/>
  <c r="AJ293" i="1"/>
  <c r="AJ317" i="1"/>
  <c r="AJ327" i="1"/>
  <c r="AJ345" i="1"/>
  <c r="AJ219" i="1"/>
  <c r="AJ331" i="1"/>
  <c r="AJ434" i="1"/>
  <c r="AJ483" i="1"/>
  <c r="AJ580" i="1"/>
  <c r="AJ649" i="1"/>
  <c r="AJ687" i="1"/>
  <c r="AJ645" i="1"/>
  <c r="AJ777" i="1"/>
  <c r="AJ771" i="1"/>
  <c r="AJ811" i="1"/>
  <c r="AJ244" i="1"/>
  <c r="AJ149" i="1"/>
  <c r="AJ109" i="1"/>
  <c r="AJ40" i="1"/>
  <c r="AJ202" i="1"/>
  <c r="AJ121" i="1"/>
  <c r="AJ137" i="1"/>
  <c r="AJ140" i="1"/>
  <c r="AJ164" i="1"/>
  <c r="AJ188" i="1"/>
  <c r="AJ278" i="1"/>
  <c r="AJ472" i="1"/>
  <c r="AJ486" i="1"/>
  <c r="AJ416" i="1"/>
  <c r="AJ473" i="1"/>
  <c r="AJ562" i="1"/>
  <c r="AJ482" i="1"/>
  <c r="AJ564" i="1"/>
  <c r="AJ752" i="1"/>
  <c r="AJ45" i="1"/>
  <c r="AJ159" i="1"/>
  <c r="AJ390" i="1"/>
  <c r="AJ238" i="1"/>
  <c r="AJ232" i="1"/>
  <c r="AJ249" i="1"/>
  <c r="AJ393" i="1"/>
  <c r="AJ427" i="1"/>
  <c r="AJ502" i="1"/>
  <c r="AJ457" i="1"/>
  <c r="AJ543" i="1"/>
  <c r="AJ548" i="1"/>
  <c r="AJ537" i="1"/>
  <c r="AJ643" i="1"/>
  <c r="AJ762" i="1"/>
  <c r="AJ511" i="1"/>
  <c r="AJ504" i="1"/>
  <c r="AJ464" i="1"/>
  <c r="AJ495" i="1"/>
  <c r="AJ525" i="1"/>
  <c r="AJ489" i="1"/>
  <c r="AJ492" i="1"/>
  <c r="AJ508" i="1"/>
  <c r="AJ468" i="1"/>
  <c r="AJ133" i="1"/>
  <c r="AJ843" i="1"/>
  <c r="AJ849" i="1"/>
  <c r="AJ816" i="1"/>
  <c r="AJ887" i="1"/>
  <c r="AJ871" i="1"/>
  <c r="AJ855" i="1"/>
  <c r="AJ839" i="1"/>
  <c r="AJ823" i="1"/>
  <c r="AJ807" i="1"/>
  <c r="AJ886" i="1"/>
  <c r="AJ870" i="1"/>
  <c r="AJ854" i="1"/>
  <c r="AJ838" i="1"/>
  <c r="AJ822" i="1"/>
  <c r="AJ806" i="1"/>
  <c r="AJ885" i="1"/>
  <c r="AJ869" i="1"/>
  <c r="AJ853" i="1"/>
  <c r="AJ837" i="1"/>
  <c r="AJ821" i="1"/>
  <c r="AJ805" i="1"/>
  <c r="AJ781" i="1"/>
  <c r="AJ765" i="1"/>
  <c r="AJ749" i="1"/>
  <c r="AJ733" i="1"/>
  <c r="AJ844" i="1"/>
  <c r="AJ868" i="1"/>
  <c r="AJ876" i="1"/>
  <c r="AJ820" i="1"/>
  <c r="AJ791" i="1"/>
  <c r="AJ775" i="1"/>
  <c r="AJ759" i="1"/>
  <c r="AJ743" i="1"/>
  <c r="AJ795" i="1"/>
  <c r="AJ712" i="1"/>
  <c r="AJ696" i="1"/>
  <c r="AJ680" i="1"/>
  <c r="AJ664" i="1"/>
  <c r="AJ732" i="1"/>
  <c r="AJ711" i="1"/>
  <c r="AJ695" i="1"/>
  <c r="AJ709" i="1"/>
  <c r="AJ693" i="1"/>
  <c r="AJ677" i="1"/>
  <c r="AJ766" i="1"/>
  <c r="AJ724" i="1"/>
  <c r="AJ708" i="1"/>
  <c r="AJ692" i="1"/>
  <c r="AJ676" i="1"/>
  <c r="AJ796" i="1"/>
  <c r="AJ727" i="1"/>
  <c r="AJ715" i="1"/>
  <c r="AJ699" i="1"/>
  <c r="AJ683" i="1"/>
  <c r="AJ667" i="1"/>
  <c r="AJ647" i="1"/>
  <c r="AJ631" i="1"/>
  <c r="AJ615" i="1"/>
  <c r="AJ599" i="1"/>
  <c r="AJ705" i="1"/>
  <c r="AJ662" i="1"/>
  <c r="AJ624" i="1"/>
  <c r="AJ632" i="1"/>
  <c r="AJ596" i="1"/>
  <c r="AJ583" i="1"/>
  <c r="AJ567" i="1"/>
  <c r="AJ551" i="1"/>
  <c r="AJ582" i="1"/>
  <c r="AJ566" i="1"/>
  <c r="AJ550" i="1"/>
  <c r="AJ648" i="1"/>
  <c r="AJ589" i="1"/>
  <c r="AJ573" i="1"/>
  <c r="AJ557" i="1"/>
  <c r="AJ541" i="1"/>
  <c r="AJ674" i="1"/>
  <c r="AJ606" i="1"/>
  <c r="AJ587" i="1"/>
  <c r="AJ571" i="1"/>
  <c r="AJ555" i="1"/>
  <c r="AJ859" i="1"/>
  <c r="AJ819" i="1"/>
  <c r="AJ803" i="1"/>
  <c r="AJ874" i="1"/>
  <c r="AJ858" i="1"/>
  <c r="AJ842" i="1"/>
  <c r="AJ826" i="1"/>
  <c r="AJ810" i="1"/>
  <c r="AJ794" i="1"/>
  <c r="AJ817" i="1"/>
  <c r="AJ788" i="1"/>
  <c r="AJ772" i="1"/>
  <c r="AJ756" i="1"/>
  <c r="AJ779" i="1"/>
  <c r="AJ763" i="1"/>
  <c r="AJ860" i="1"/>
  <c r="AJ786" i="1"/>
  <c r="AJ770" i="1"/>
  <c r="AJ754" i="1"/>
  <c r="AJ785" i="1"/>
  <c r="AJ769" i="1"/>
  <c r="AJ753" i="1"/>
  <c r="AJ737" i="1"/>
  <c r="AJ792" i="1"/>
  <c r="AJ776" i="1"/>
  <c r="AJ760" i="1"/>
  <c r="AJ744" i="1"/>
  <c r="AJ728" i="1"/>
  <c r="AJ800" i="1"/>
  <c r="AJ718" i="1"/>
  <c r="AJ702" i="1"/>
  <c r="AJ750" i="1"/>
  <c r="AJ734" i="1"/>
  <c r="AJ774" i="1"/>
  <c r="AJ782" i="1"/>
  <c r="AJ722" i="1"/>
  <c r="AJ706" i="1"/>
  <c r="AJ690" i="1"/>
  <c r="AJ731" i="1"/>
  <c r="AJ654" i="1"/>
  <c r="AJ638" i="1"/>
  <c r="AJ622" i="1"/>
  <c r="AJ697" i="1"/>
  <c r="AJ679" i="1"/>
  <c r="AJ653" i="1"/>
  <c r="AJ637" i="1"/>
  <c r="AJ621" i="1"/>
  <c r="AJ652" i="1"/>
  <c r="AJ636" i="1"/>
  <c r="AJ620" i="1"/>
  <c r="AJ604" i="1"/>
  <c r="AJ661" i="1"/>
  <c r="AJ651" i="1"/>
  <c r="AJ635" i="1"/>
  <c r="AJ619" i="1"/>
  <c r="AJ603" i="1"/>
  <c r="AJ658" i="1"/>
  <c r="AJ642" i="1"/>
  <c r="AJ626" i="1"/>
  <c r="AJ610" i="1"/>
  <c r="AJ594" i="1"/>
  <c r="AJ673" i="1"/>
  <c r="AJ657" i="1"/>
  <c r="AJ641" i="1"/>
  <c r="AJ625" i="1"/>
  <c r="AJ609" i="1"/>
  <c r="AJ593" i="1"/>
  <c r="AJ577" i="1"/>
  <c r="AJ561" i="1"/>
  <c r="AJ545" i="1"/>
  <c r="AJ529" i="1"/>
  <c r="AJ595" i="1"/>
  <c r="AJ584" i="1"/>
  <c r="AJ568" i="1"/>
  <c r="AJ552" i="1"/>
  <c r="AJ608" i="1"/>
  <c r="AJ678" i="1"/>
  <c r="AJ598" i="1"/>
  <c r="AJ875" i="1"/>
  <c r="AJ872" i="1"/>
  <c r="AJ824" i="1"/>
  <c r="AJ808" i="1"/>
  <c r="AJ879" i="1"/>
  <c r="AJ863" i="1"/>
  <c r="AJ847" i="1"/>
  <c r="AJ831" i="1"/>
  <c r="AJ815" i="1"/>
  <c r="AJ799" i="1"/>
  <c r="AJ878" i="1"/>
  <c r="AJ862" i="1"/>
  <c r="AJ846" i="1"/>
  <c r="AJ830" i="1"/>
  <c r="AJ814" i="1"/>
  <c r="AJ798" i="1"/>
  <c r="AJ877" i="1"/>
  <c r="AJ861" i="1"/>
  <c r="AJ845" i="1"/>
  <c r="AJ829" i="1"/>
  <c r="AJ813" i="1"/>
  <c r="AJ836" i="1"/>
  <c r="AJ789" i="1"/>
  <c r="AJ773" i="1"/>
  <c r="AJ757" i="1"/>
  <c r="AJ741" i="1"/>
  <c r="AJ725" i="1"/>
  <c r="AJ801" i="1"/>
  <c r="AJ804" i="1"/>
  <c r="AJ812" i="1"/>
  <c r="AJ884" i="1"/>
  <c r="AJ783" i="1"/>
  <c r="AJ767" i="1"/>
  <c r="AJ751" i="1"/>
  <c r="AJ735" i="1"/>
  <c r="AJ720" i="1"/>
  <c r="AJ704" i="1"/>
  <c r="AJ688" i="1"/>
  <c r="AJ672" i="1"/>
  <c r="AJ742" i="1"/>
  <c r="AJ719" i="1"/>
  <c r="AJ703" i="1"/>
  <c r="AJ758" i="1"/>
  <c r="AJ717" i="1"/>
  <c r="AJ701" i="1"/>
  <c r="AJ685" i="1"/>
  <c r="AJ669" i="1"/>
  <c r="AJ747" i="1"/>
  <c r="AJ726" i="1"/>
  <c r="AJ716" i="1"/>
  <c r="AJ700" i="1"/>
  <c r="AJ684" i="1"/>
  <c r="AJ668" i="1"/>
  <c r="AJ740" i="1"/>
  <c r="AJ723" i="1"/>
  <c r="AJ707" i="1"/>
  <c r="AJ691" i="1"/>
  <c r="AJ675" i="1"/>
  <c r="AJ655" i="1"/>
  <c r="AJ639" i="1"/>
  <c r="AJ623" i="1"/>
  <c r="AJ607" i="1"/>
  <c r="AJ689" i="1"/>
  <c r="AJ671" i="1"/>
  <c r="AJ713" i="1"/>
  <c r="AJ660" i="1"/>
  <c r="AJ721" i="1"/>
  <c r="AJ790" i="1"/>
  <c r="AJ616" i="1"/>
  <c r="AJ748" i="1"/>
  <c r="AJ605" i="1"/>
  <c r="AJ591" i="1"/>
  <c r="AJ575" i="1"/>
  <c r="AJ559" i="1"/>
  <c r="AJ640" i="1"/>
  <c r="AJ590" i="1"/>
  <c r="AJ574" i="1"/>
  <c r="AJ558" i="1"/>
  <c r="AJ542" i="1"/>
  <c r="AJ581" i="1"/>
  <c r="AJ565" i="1"/>
  <c r="AJ549" i="1"/>
  <c r="AJ533" i="1"/>
  <c r="AJ579" i="1"/>
  <c r="AJ563" i="1"/>
  <c r="AJ173" i="1"/>
  <c r="AJ23" i="1"/>
  <c r="AJ165" i="1"/>
  <c r="AJ62" i="1"/>
  <c r="AJ22" i="1"/>
  <c r="AJ60" i="1"/>
  <c r="AJ70" i="1"/>
  <c r="AJ35" i="1"/>
  <c r="AJ19" i="1"/>
  <c r="AJ150" i="1"/>
  <c r="AJ166" i="1"/>
  <c r="AJ182" i="1"/>
  <c r="AJ198" i="1"/>
  <c r="AJ103" i="1"/>
  <c r="AJ380" i="1"/>
  <c r="AJ88" i="1"/>
  <c r="AJ136" i="1"/>
  <c r="AJ179" i="1"/>
  <c r="AJ100" i="1"/>
  <c r="AJ213" i="1"/>
  <c r="AJ341" i="1"/>
  <c r="AJ357" i="1"/>
  <c r="AJ350" i="1"/>
  <c r="AJ231" i="1"/>
  <c r="AJ295" i="1"/>
  <c r="AJ360" i="1"/>
  <c r="AJ494" i="1"/>
  <c r="AJ233" i="1"/>
  <c r="AJ289" i="1"/>
  <c r="AJ398" i="1"/>
  <c r="AJ290" i="1"/>
  <c r="AJ407" i="1"/>
  <c r="AJ440" i="1"/>
  <c r="AJ471" i="1"/>
  <c r="AJ394" i="1"/>
  <c r="AJ413" i="1"/>
  <c r="AJ479" i="1"/>
  <c r="AJ544" i="1"/>
  <c r="AJ514" i="1"/>
  <c r="AJ530" i="1"/>
  <c r="AJ554" i="1"/>
  <c r="AJ535" i="1"/>
  <c r="AJ528" i="1"/>
  <c r="AJ560" i="1"/>
  <c r="AJ585" i="1"/>
  <c r="AJ633" i="1"/>
  <c r="AJ650" i="1"/>
  <c r="AJ627" i="1"/>
  <c r="AJ628" i="1"/>
  <c r="AJ629" i="1"/>
  <c r="AJ686" i="1"/>
  <c r="AJ646" i="1"/>
  <c r="AJ714" i="1"/>
  <c r="AJ710" i="1"/>
  <c r="AJ828" i="1"/>
  <c r="AJ736" i="1"/>
  <c r="AJ761" i="1"/>
  <c r="AJ746" i="1"/>
  <c r="AJ755" i="1"/>
  <c r="AJ780" i="1"/>
  <c r="AJ797" i="1"/>
  <c r="AJ818" i="1"/>
  <c r="AJ882" i="1"/>
  <c r="AJ268" i="1"/>
  <c r="AJ206" i="1"/>
  <c r="AJ189" i="1"/>
  <c r="AJ78" i="1"/>
  <c r="AJ63" i="1"/>
  <c r="AJ46" i="1"/>
  <c r="AJ61" i="1"/>
  <c r="AJ29" i="1"/>
  <c r="AJ69" i="1"/>
  <c r="AJ87" i="1"/>
  <c r="AJ127" i="1"/>
  <c r="AJ151" i="1"/>
  <c r="AJ167" i="1"/>
  <c r="AJ183" i="1"/>
  <c r="AJ220" i="1"/>
  <c r="AJ120" i="1"/>
  <c r="AJ129" i="1"/>
  <c r="AJ146" i="1"/>
  <c r="AJ236" i="1"/>
  <c r="AJ107" i="1"/>
  <c r="AJ196" i="1"/>
  <c r="AJ284" i="1"/>
  <c r="AJ270" i="1"/>
  <c r="AJ351" i="1"/>
  <c r="AJ224" i="1"/>
  <c r="AJ201" i="1"/>
  <c r="AJ273" i="1"/>
  <c r="AJ322" i="1"/>
  <c r="AJ227" i="1"/>
  <c r="AJ299" i="1"/>
  <c r="AJ323" i="1"/>
  <c r="AJ424" i="1"/>
  <c r="AJ401" i="1"/>
  <c r="AJ442" i="1"/>
  <c r="AJ518" i="1"/>
  <c r="AJ420" i="1"/>
  <c r="AJ586" i="1"/>
  <c r="AJ578" i="1"/>
  <c r="AJ496" i="1"/>
  <c r="AJ465" i="1"/>
  <c r="AJ481" i="1"/>
  <c r="AJ536" i="1"/>
  <c r="AJ475" i="1"/>
  <c r="AJ534" i="1"/>
  <c r="AJ600" i="1"/>
  <c r="AJ539" i="1"/>
  <c r="AJ540" i="1"/>
  <c r="AJ556" i="1"/>
  <c r="AJ572" i="1"/>
  <c r="AJ588" i="1"/>
  <c r="AJ681" i="1"/>
  <c r="AJ569" i="1"/>
  <c r="AJ617" i="1"/>
  <c r="AJ634" i="1"/>
  <c r="AJ611" i="1"/>
  <c r="AJ612" i="1"/>
  <c r="AJ613" i="1"/>
  <c r="AJ630" i="1"/>
  <c r="AJ698" i="1"/>
  <c r="AJ730" i="1"/>
  <c r="AJ694" i="1"/>
  <c r="AJ784" i="1"/>
  <c r="AJ745" i="1"/>
  <c r="AJ764" i="1"/>
  <c r="AJ840" i="1"/>
  <c r="AJ802" i="1"/>
  <c r="AJ866" i="1"/>
  <c r="AJ65" i="1"/>
  <c r="AJ32" i="1"/>
  <c r="AJ125" i="1"/>
  <c r="AJ44" i="1"/>
  <c r="AJ27" i="1"/>
  <c r="AJ11" i="1"/>
  <c r="AJ102" i="1"/>
  <c r="AJ142" i="1"/>
  <c r="AJ111" i="1"/>
  <c r="AJ144" i="1"/>
  <c r="AJ130" i="1"/>
  <c r="AJ170" i="1"/>
  <c r="AJ300" i="1"/>
  <c r="AJ205" i="1"/>
  <c r="AJ245" i="1"/>
  <c r="AJ318" i="1"/>
  <c r="AJ342" i="1"/>
  <c r="AJ361" i="1"/>
  <c r="AJ283" i="1"/>
  <c r="AJ399" i="1"/>
  <c r="AJ421" i="1"/>
  <c r="AJ480" i="1"/>
  <c r="AJ570" i="1"/>
  <c r="AJ546" i="1"/>
  <c r="AJ522" i="1"/>
  <c r="AJ670" i="1"/>
  <c r="AJ538" i="1"/>
  <c r="AJ656" i="1"/>
  <c r="AJ597" i="1"/>
  <c r="AJ592" i="1"/>
  <c r="AJ553" i="1"/>
  <c r="AJ601" i="1"/>
  <c r="AJ663" i="1"/>
  <c r="AJ618" i="1"/>
  <c r="AJ659" i="1"/>
  <c r="AJ666" i="1"/>
  <c r="AJ665" i="1"/>
  <c r="AJ614" i="1"/>
  <c r="AJ682" i="1"/>
  <c r="AJ739" i="1"/>
  <c r="AJ738" i="1"/>
  <c r="AJ768" i="1"/>
  <c r="AJ729" i="1"/>
  <c r="AJ793" i="1"/>
  <c r="AJ778" i="1"/>
  <c r="AJ787" i="1"/>
  <c r="AJ852" i="1"/>
  <c r="AJ881" i="1"/>
  <c r="AJ850" i="1"/>
  <c r="AJ827" i="1"/>
  <c r="AJ510" i="1"/>
  <c r="AJ526" i="1"/>
  <c r="AJ523" i="1"/>
  <c r="AJ476" i="1"/>
  <c r="AJ470" i="1"/>
  <c r="AJ462" i="1"/>
  <c r="AJ484" i="1"/>
  <c r="AJ521" i="1"/>
  <c r="AJ460" i="1"/>
  <c r="AJ503" i="1"/>
  <c r="AJ519" i="1"/>
  <c r="AJ497" i="1"/>
  <c r="AJ513" i="1"/>
  <c r="AJ490" i="1"/>
  <c r="AJ506" i="1"/>
  <c r="AJ461" i="1"/>
  <c r="AJ488" i="1"/>
  <c r="AJ520" i="1"/>
  <c r="AJ485" i="1"/>
  <c r="AJ501" i="1"/>
  <c r="AJ505" i="1"/>
  <c r="AJ498" i="1"/>
  <c r="AJ467" i="1"/>
  <c r="AJ499" i="1"/>
  <c r="AJ515" i="1"/>
  <c r="AJ888" i="1"/>
  <c r="AJ835" i="1"/>
  <c r="AJ867" i="1"/>
  <c r="AJ856" i="1"/>
  <c r="AJ865" i="1"/>
  <c r="AJ851" i="1"/>
  <c r="AJ883" i="1"/>
  <c r="AJ833" i="1"/>
  <c r="AJ456" i="1"/>
  <c r="AJ452" i="1"/>
  <c r="AJ458" i="1"/>
  <c r="AJ453" i="1"/>
  <c r="AJ455" i="1"/>
  <c r="AJ454" i="1"/>
  <c r="AJ451" i="1"/>
  <c r="AJ450" i="1"/>
  <c r="AJ448" i="1"/>
  <c r="AJ445" i="1"/>
  <c r="AJ444" i="1"/>
  <c r="AJ441" i="1"/>
  <c r="AJ418" i="1"/>
  <c r="AJ428" i="1"/>
  <c r="AJ438" i="1"/>
  <c r="AJ439" i="1"/>
  <c r="AJ433" i="1"/>
  <c r="AJ437" i="1"/>
  <c r="AJ436" i="1"/>
  <c r="AJ117" i="1"/>
  <c r="AJ215" i="1"/>
  <c r="AJ330" i="1"/>
  <c r="AJ432" i="1"/>
  <c r="AJ76" i="1"/>
  <c r="AJ286" i="1"/>
  <c r="AJ374" i="1"/>
  <c r="AJ375" i="1"/>
  <c r="AJ431" i="1"/>
  <c r="AJ147" i="1"/>
  <c r="AJ122" i="1"/>
  <c r="AJ156" i="1"/>
  <c r="AJ422" i="1"/>
  <c r="AJ203" i="1"/>
  <c r="AJ430" i="1"/>
  <c r="AJ423" i="1"/>
  <c r="AJ425" i="1"/>
  <c r="AJ429" i="1"/>
  <c r="AJ419" i="1"/>
  <c r="AJ85" i="1"/>
  <c r="AJ58" i="1"/>
  <c r="AJ832" i="1"/>
  <c r="AJ848" i="1"/>
  <c r="AJ864" i="1"/>
  <c r="AJ880" i="1"/>
  <c r="AJ809" i="1"/>
  <c r="AJ825" i="1"/>
  <c r="AJ841" i="1"/>
  <c r="AJ857" i="1"/>
  <c r="AJ873" i="1"/>
  <c r="AJ889" i="1"/>
  <c r="AJ18" i="1"/>
  <c r="AJ34" i="1"/>
  <c r="AJ50" i="1"/>
  <c r="AJ10" i="1"/>
  <c r="AJ42" i="1"/>
  <c r="AJ105" i="1"/>
  <c r="AJ66" i="1"/>
  <c r="AJ80" i="1"/>
  <c r="AJ400" i="1"/>
  <c r="AJ38" i="1"/>
  <c r="AJ372" i="1"/>
  <c r="AJ49" i="1"/>
  <c r="AJ14" i="1"/>
  <c r="AJ75" i="1"/>
  <c r="AJ39" i="1"/>
  <c r="AJ54" i="1"/>
  <c r="AJ176" i="1"/>
  <c r="AJ30" i="1"/>
  <c r="AJ135" i="1"/>
  <c r="AJ261" i="1"/>
  <c r="AJ254" i="1"/>
  <c r="AJ395" i="1"/>
  <c r="AJ106" i="1"/>
  <c r="AJ162" i="1"/>
  <c r="AJ382" i="1"/>
  <c r="AJ347" i="1"/>
  <c r="AJ31" i="1"/>
  <c r="AJ17" i="1"/>
  <c r="AJ48" i="1"/>
  <c r="AJ112" i="1"/>
  <c r="AJ33" i="1"/>
  <c r="AJ24" i="1"/>
  <c r="AJ55" i="1"/>
  <c r="AJ276" i="1"/>
  <c r="AJ411" i="1"/>
  <c r="AJ96" i="1"/>
  <c r="AJ168" i="1"/>
  <c r="AJ169" i="1"/>
  <c r="AJ234" i="1"/>
  <c r="AJ187" i="1"/>
  <c r="AJ218" i="1"/>
  <c r="AJ124" i="1"/>
  <c r="AJ325" i="1"/>
  <c r="AJ222" i="1"/>
  <c r="AJ239" i="1"/>
  <c r="AJ248" i="1"/>
  <c r="AJ320" i="1"/>
  <c r="AJ315" i="1"/>
  <c r="AJ57" i="1"/>
  <c r="AJ242" i="1"/>
  <c r="AJ262" i="1"/>
  <c r="AJ288" i="1"/>
  <c r="AJ258" i="1"/>
  <c r="AJ243" i="1"/>
  <c r="AJ386" i="1"/>
  <c r="AJ71" i="1"/>
  <c r="AJ104" i="1"/>
  <c r="AJ163" i="1"/>
  <c r="AJ195" i="1"/>
  <c r="AJ132" i="1"/>
  <c r="AJ247" i="1"/>
  <c r="AJ328" i="1"/>
  <c r="AJ368" i="1"/>
  <c r="AJ64" i="1"/>
  <c r="AJ98" i="1"/>
  <c r="AJ95" i="1"/>
  <c r="AJ292" i="1"/>
  <c r="AJ138" i="1"/>
  <c r="AJ252" i="1"/>
  <c r="AJ305" i="1"/>
  <c r="AJ251" i="1"/>
  <c r="AJ291" i="1"/>
  <c r="AJ141" i="1"/>
  <c r="AJ199" i="1"/>
  <c r="AJ131" i="1"/>
  <c r="AJ180" i="1"/>
  <c r="AJ229" i="1"/>
  <c r="AJ373" i="1"/>
  <c r="AJ264" i="1"/>
  <c r="AJ241" i="1"/>
  <c r="AJ47" i="1"/>
  <c r="AJ200" i="1"/>
  <c r="AJ152" i="1"/>
  <c r="AJ153" i="1"/>
  <c r="AJ269" i="1"/>
  <c r="AJ263" i="1"/>
  <c r="AJ396" i="1"/>
  <c r="AJ362" i="1"/>
  <c r="AJ259" i="1"/>
  <c r="AJ143" i="1"/>
  <c r="AJ272" i="1"/>
  <c r="AJ321" i="1"/>
  <c r="AJ282" i="1"/>
  <c r="AJ339" i="1"/>
  <c r="AJ410" i="1"/>
  <c r="AJ404" i="1"/>
  <c r="AH409" i="1"/>
  <c r="AJ59" i="1"/>
  <c r="AJ161" i="1"/>
  <c r="AJ92" i="1"/>
  <c r="AJ240" i="1"/>
  <c r="AJ336" i="1"/>
  <c r="AJ353" i="1"/>
  <c r="AJ298" i="1"/>
  <c r="AJ405" i="1"/>
  <c r="AJ20" i="1"/>
  <c r="AJ134" i="1"/>
  <c r="AJ184" i="1"/>
  <c r="AJ260" i="1"/>
  <c r="AJ139" i="1"/>
  <c r="AJ237" i="1"/>
  <c r="AJ301" i="1"/>
  <c r="AJ230" i="1"/>
  <c r="AJ326" i="1"/>
  <c r="AJ358" i="1"/>
  <c r="AJ384" i="1"/>
  <c r="AJ408" i="1"/>
  <c r="AJ402" i="1"/>
  <c r="AJ37" i="1"/>
  <c r="AJ51" i="1"/>
  <c r="AJ204" i="1"/>
  <c r="AJ356" i="1"/>
  <c r="AJ228" i="1"/>
  <c r="AJ255" i="1"/>
  <c r="AJ319" i="1"/>
  <c r="AJ280" i="1"/>
  <c r="AJ312" i="1"/>
  <c r="AJ344" i="1"/>
  <c r="AJ376" i="1"/>
  <c r="AJ274" i="1"/>
  <c r="AJ306" i="1"/>
  <c r="AJ338" i="1"/>
  <c r="AJ370" i="1"/>
  <c r="AJ385" i="1"/>
  <c r="AJ36" i="1"/>
  <c r="AJ110" i="1"/>
  <c r="AJ119" i="1"/>
  <c r="AJ128" i="1"/>
  <c r="AJ160" i="1"/>
  <c r="AJ192" i="1"/>
  <c r="AJ114" i="1"/>
  <c r="AJ178" i="1"/>
  <c r="AJ115" i="1"/>
  <c r="AJ277" i="1"/>
  <c r="AJ309" i="1"/>
  <c r="AJ302" i="1"/>
  <c r="AJ334" i="1"/>
  <c r="AJ366" i="1"/>
  <c r="AJ267" i="1"/>
  <c r="AJ363" i="1"/>
  <c r="AJ99" i="1"/>
  <c r="AJ43" i="1"/>
  <c r="AJ308" i="1"/>
  <c r="AJ177" i="1"/>
  <c r="AJ108" i="1"/>
  <c r="AJ172" i="1"/>
  <c r="AJ209" i="1"/>
  <c r="AJ250" i="1"/>
  <c r="AJ314" i="1"/>
  <c r="AJ86" i="1"/>
  <c r="AJ186" i="1"/>
  <c r="AJ123" i="1"/>
  <c r="AJ155" i="1"/>
  <c r="AJ332" i="1"/>
  <c r="AJ310" i="1"/>
  <c r="AJ275" i="1"/>
  <c r="AJ307" i="1"/>
  <c r="AJ409" i="1"/>
  <c r="AJ387" i="1"/>
  <c r="AJ28" i="1"/>
  <c r="AJ216" i="1"/>
  <c r="AJ84" i="1"/>
  <c r="AJ148" i="1"/>
  <c r="AJ367" i="1"/>
  <c r="AJ281" i="1"/>
  <c r="AJ313" i="1"/>
  <c r="AJ377" i="1"/>
  <c r="AJ354" i="1"/>
  <c r="AJ397" i="1"/>
  <c r="AJ26" i="1"/>
  <c r="AJ16" i="1"/>
  <c r="AJ21" i="1"/>
  <c r="AJ13" i="1"/>
  <c r="AK78" i="1"/>
  <c r="AH889" i="1"/>
  <c r="AK107" i="1"/>
  <c r="AK60" i="1"/>
  <c r="AK76" i="1"/>
  <c r="AK874" i="1"/>
  <c r="AH882" i="1"/>
  <c r="AH777" i="1"/>
  <c r="AH148" i="1"/>
  <c r="AH833" i="1"/>
  <c r="AH679" i="1"/>
  <c r="AH559" i="1"/>
  <c r="AH74" i="1"/>
  <c r="AH798" i="1"/>
  <c r="AH729" i="1"/>
  <c r="AH621" i="1"/>
  <c r="AH666" i="1"/>
  <c r="AH708" i="1"/>
  <c r="AH541" i="1"/>
  <c r="AH567" i="1"/>
  <c r="AH477" i="1"/>
  <c r="AH466" i="1"/>
  <c r="AG6" i="1"/>
  <c r="AH695" i="1"/>
  <c r="AH611" i="1"/>
  <c r="AH651" i="1"/>
  <c r="AH421" i="1"/>
  <c r="AH130" i="1"/>
  <c r="AH198" i="1"/>
  <c r="AH806" i="1"/>
  <c r="AH745" i="1"/>
  <c r="AH761" i="1"/>
  <c r="AH719" i="1"/>
  <c r="AH837" i="1"/>
  <c r="AH694" i="1"/>
  <c r="AH791" i="1"/>
  <c r="AH692" i="1"/>
  <c r="AH783" i="1"/>
  <c r="AH684" i="1"/>
  <c r="AH753" i="1"/>
  <c r="AH883" i="1"/>
  <c r="AH874" i="1"/>
  <c r="AH687" i="1"/>
  <c r="AH635" i="1"/>
  <c r="AH533" i="1"/>
  <c r="AH210" i="1"/>
  <c r="AH427" i="1"/>
  <c r="AH603" i="1"/>
  <c r="AH493" i="1"/>
  <c r="AH857" i="1"/>
  <c r="AH769" i="1"/>
  <c r="AH703" i="1"/>
  <c r="AH629" i="1"/>
  <c r="AH813" i="1"/>
  <c r="AH810" i="1"/>
  <c r="AH619" i="1"/>
  <c r="AH317" i="1"/>
  <c r="AH70" i="1"/>
  <c r="AH361" i="1"/>
  <c r="AH331" i="1"/>
  <c r="AH231" i="1"/>
  <c r="AH403" i="1"/>
  <c r="AH453" i="1"/>
  <c r="AH449" i="1"/>
  <c r="AH515" i="1"/>
  <c r="AH646" i="1"/>
  <c r="AH528" i="1"/>
  <c r="AH404" i="1"/>
  <c r="AH216" i="1"/>
  <c r="AH299" i="1"/>
  <c r="AH201" i="1"/>
  <c r="AH194" i="1"/>
  <c r="AK116" i="1"/>
  <c r="AH382" i="1"/>
  <c r="AH226" i="1"/>
  <c r="AH78" i="1"/>
  <c r="AK174" i="1"/>
  <c r="AK168" i="1"/>
  <c r="AK155" i="1"/>
  <c r="AK197" i="1"/>
  <c r="AK279" i="1"/>
  <c r="AK319" i="1"/>
  <c r="AK312" i="1"/>
  <c r="AK581" i="1"/>
  <c r="AK742" i="1"/>
  <c r="AH864" i="1"/>
  <c r="AH814" i="1"/>
  <c r="AH866" i="1"/>
  <c r="AH838" i="1"/>
  <c r="AH787" i="1"/>
  <c r="AH751" i="1"/>
  <c r="AH672" i="1"/>
  <c r="AH676" i="1"/>
  <c r="AH743" i="1"/>
  <c r="AH688" i="1"/>
  <c r="AH716" i="1"/>
  <c r="AH718" i="1"/>
  <c r="AH660" i="1"/>
  <c r="AH654" i="1"/>
  <c r="AH601" i="1"/>
  <c r="AH653" i="1"/>
  <c r="AH592" i="1"/>
  <c r="AH525" i="1"/>
  <c r="AH542" i="1"/>
  <c r="AH547" i="1"/>
  <c r="AH552" i="1"/>
  <c r="AH602" i="1"/>
  <c r="AH551" i="1"/>
  <c r="AH568" i="1"/>
  <c r="AH459" i="1"/>
  <c r="AH499" i="1"/>
  <c r="AH469" i="1"/>
  <c r="AH455" i="1"/>
  <c r="AH489" i="1"/>
  <c r="AH407" i="1"/>
  <c r="AH383" i="1"/>
  <c r="AH406" i="1"/>
  <c r="AH301" i="1"/>
  <c r="AH237" i="1"/>
  <c r="AH205" i="1"/>
  <c r="AH288" i="1"/>
  <c r="AH500" i="1"/>
  <c r="AH343" i="1"/>
  <c r="AH309" i="1"/>
  <c r="AH263" i="1"/>
  <c r="AH422" i="1"/>
  <c r="AH267" i="1"/>
  <c r="AH378" i="1"/>
  <c r="AH312" i="1"/>
  <c r="AH258" i="1"/>
  <c r="AH388" i="1"/>
  <c r="AH335" i="1"/>
  <c r="AH190" i="1"/>
  <c r="AH164" i="1"/>
  <c r="AH99" i="1"/>
  <c r="AH90" i="1"/>
  <c r="AK66" i="1"/>
  <c r="AK24" i="1"/>
  <c r="AK17" i="1"/>
  <c r="AI8" i="1"/>
  <c r="AF7" i="1"/>
  <c r="AL6" i="1" s="1"/>
  <c r="AK789" i="1"/>
  <c r="AK729" i="1"/>
  <c r="AK646" i="1"/>
  <c r="AK630" i="1"/>
  <c r="AK614" i="1"/>
  <c r="AK644" i="1"/>
  <c r="AK628" i="1"/>
  <c r="AK612" i="1"/>
  <c r="AK669" i="1"/>
  <c r="AK641" i="1"/>
  <c r="AK648" i="1"/>
  <c r="AK632" i="1"/>
  <c r="AK616" i="1"/>
  <c r="AK600" i="1"/>
  <c r="AK587" i="1"/>
  <c r="AK571" i="1"/>
  <c r="AK539" i="1"/>
  <c r="AK639" i="1"/>
  <c r="AK585" i="1"/>
  <c r="AK522" i="1"/>
  <c r="AK506" i="1"/>
  <c r="AK490" i="1"/>
  <c r="AK474" i="1"/>
  <c r="AK458" i="1"/>
  <c r="AK493" i="1"/>
  <c r="AK462" i="1"/>
  <c r="AK470" i="1"/>
  <c r="AK875" i="1"/>
  <c r="AK827" i="1"/>
  <c r="AK719" i="1"/>
  <c r="AK703" i="1"/>
  <c r="AK664" i="1"/>
  <c r="AK665" i="1"/>
  <c r="AK645" i="1"/>
  <c r="AK629" i="1"/>
  <c r="AK613" i="1"/>
  <c r="AK651" i="1"/>
  <c r="AK635" i="1"/>
  <c r="AK619" i="1"/>
  <c r="AK603" i="1"/>
  <c r="AK527" i="1"/>
  <c r="AK542" i="1"/>
  <c r="AK421" i="1"/>
  <c r="AK757" i="1"/>
  <c r="AK650" i="1"/>
  <c r="AK634" i="1"/>
  <c r="AK618" i="1"/>
  <c r="AK602" i="1"/>
  <c r="AK508" i="1"/>
  <c r="AK492" i="1"/>
  <c r="AK476" i="1"/>
  <c r="AK712" i="1"/>
  <c r="AK525" i="1"/>
  <c r="AK487" i="1"/>
  <c r="AK471" i="1"/>
  <c r="AK877" i="1"/>
  <c r="AK861" i="1"/>
  <c r="AK845" i="1"/>
  <c r="AK829" i="1"/>
  <c r="AK813" i="1"/>
  <c r="AK795" i="1"/>
  <c r="AK782" i="1"/>
  <c r="AK766" i="1"/>
  <c r="AK750" i="1"/>
  <c r="AK734" i="1"/>
  <c r="AK765" i="1"/>
  <c r="AK595" i="1"/>
  <c r="AK589" i="1"/>
  <c r="AK573" i="1"/>
  <c r="AK557" i="1"/>
  <c r="AK541" i="1"/>
  <c r="AK594" i="1"/>
  <c r="AK543" i="1"/>
  <c r="AK537" i="1"/>
  <c r="AK553" i="1"/>
  <c r="AK378" i="1"/>
  <c r="AK362" i="1"/>
  <c r="AK346" i="1"/>
  <c r="AK330" i="1"/>
  <c r="AK314" i="1"/>
  <c r="AK298" i="1"/>
  <c r="AK282" i="1"/>
  <c r="AK266" i="1"/>
  <c r="AK250" i="1"/>
  <c r="AK234" i="1"/>
  <c r="AK218" i="1"/>
  <c r="AK202" i="1"/>
  <c r="AK437" i="1"/>
  <c r="AK787" i="1"/>
  <c r="AK771" i="1"/>
  <c r="AK755" i="1"/>
  <c r="AK654" i="1"/>
  <c r="AK638" i="1"/>
  <c r="AK622" i="1"/>
  <c r="AK601" i="1"/>
  <c r="AK685" i="1"/>
  <c r="AK656" i="1"/>
  <c r="AK640" i="1"/>
  <c r="AK624" i="1"/>
  <c r="AK608" i="1"/>
  <c r="AK547" i="1"/>
  <c r="AK604" i="1"/>
  <c r="AK569" i="1"/>
  <c r="AK460" i="1"/>
  <c r="AK369" i="1"/>
  <c r="AK353" i="1"/>
  <c r="AK337" i="1"/>
  <c r="AK321" i="1"/>
  <c r="AK305" i="1"/>
  <c r="AK289" i="1"/>
  <c r="AK273" i="1"/>
  <c r="AK889" i="1"/>
  <c r="AK873" i="1"/>
  <c r="AK857" i="1"/>
  <c r="AK841" i="1"/>
  <c r="AK825" i="1"/>
  <c r="AK809" i="1"/>
  <c r="AK811" i="1"/>
  <c r="AK785" i="1"/>
  <c r="AK769" i="1"/>
  <c r="AK753" i="1"/>
  <c r="AK843" i="1"/>
  <c r="AK728" i="1"/>
  <c r="AK800" i="1"/>
  <c r="AK859" i="1"/>
  <c r="AK710" i="1"/>
  <c r="AK694" i="1"/>
  <c r="AK717" i="1"/>
  <c r="AK701" i="1"/>
  <c r="AK724" i="1"/>
  <c r="AK708" i="1"/>
  <c r="AK692" i="1"/>
  <c r="AK676" i="1"/>
  <c r="AK677" i="1"/>
  <c r="AK659" i="1"/>
  <c r="AK643" i="1"/>
  <c r="AK627" i="1"/>
  <c r="AK611" i="1"/>
  <c r="AK696" i="1"/>
  <c r="AK678" i="1"/>
  <c r="AK655" i="1"/>
  <c r="AK596" i="1"/>
  <c r="AK513" i="1"/>
  <c r="AK497" i="1"/>
  <c r="AK481" i="1"/>
  <c r="AK465" i="1"/>
  <c r="AK520" i="1"/>
  <c r="AK504" i="1"/>
  <c r="AK488" i="1"/>
  <c r="AK472" i="1"/>
  <c r="AK456" i="1"/>
  <c r="AK533" i="1"/>
  <c r="AK518" i="1"/>
  <c r="AK502" i="1"/>
  <c r="AK486" i="1"/>
  <c r="AK450" i="1"/>
  <c r="AK434" i="1"/>
  <c r="AK453" i="1"/>
  <c r="AK808" i="1"/>
  <c r="AK854" i="1"/>
  <c r="AK821" i="1"/>
  <c r="AK790" i="1"/>
  <c r="AK545" i="1"/>
  <c r="AK398" i="1"/>
  <c r="AK354" i="1"/>
  <c r="AK290" i="1"/>
  <c r="AK226" i="1"/>
  <c r="AK361" i="1"/>
  <c r="AK297" i="1"/>
  <c r="AK372" i="1"/>
  <c r="AK356" i="1"/>
  <c r="AK340" i="1"/>
  <c r="AK324" i="1"/>
  <c r="AK308" i="1"/>
  <c r="AK292" i="1"/>
  <c r="AK276" i="1"/>
  <c r="AK260" i="1"/>
  <c r="AK244" i="1"/>
  <c r="AK228" i="1"/>
  <c r="AK212" i="1"/>
  <c r="AK179" i="1"/>
  <c r="AK267" i="1"/>
  <c r="AK363" i="1"/>
  <c r="AK241" i="1"/>
  <c r="AK842" i="1"/>
  <c r="AK856" i="1"/>
  <c r="AK815" i="1"/>
  <c r="AK869" i="1"/>
  <c r="AK836" i="1"/>
  <c r="AK794" i="1"/>
  <c r="AK781" i="1"/>
  <c r="AK698" i="1"/>
  <c r="AK697" i="1"/>
  <c r="AK670" i="1"/>
  <c r="AK549" i="1"/>
  <c r="AK509" i="1"/>
  <c r="AK216" i="1"/>
  <c r="AK291" i="1"/>
  <c r="AK195" i="1"/>
  <c r="AK34" i="1"/>
  <c r="AK863" i="1"/>
  <c r="AK822" i="1"/>
  <c r="AK884" i="1"/>
  <c r="AK758" i="1"/>
  <c r="AK418" i="1"/>
  <c r="AK433" i="1"/>
  <c r="AK414" i="1"/>
  <c r="AK370" i="1"/>
  <c r="AK306" i="1"/>
  <c r="AK242" i="1"/>
  <c r="AK377" i="1"/>
  <c r="AK313" i="1"/>
  <c r="AK360" i="1"/>
  <c r="AK232" i="1"/>
  <c r="AK83" i="1"/>
  <c r="AK387" i="1"/>
  <c r="AK194" i="1"/>
  <c r="AK178" i="1"/>
  <c r="AK162" i="1"/>
  <c r="AK146" i="1"/>
  <c r="AK130" i="1"/>
  <c r="AK347" i="1"/>
  <c r="AK243" i="1"/>
  <c r="AK331" i="1"/>
  <c r="AK199" i="1"/>
  <c r="AK183" i="1"/>
  <c r="AK167" i="1"/>
  <c r="AK151" i="1"/>
  <c r="AK135" i="1"/>
  <c r="AK119" i="1"/>
  <c r="AK103" i="1"/>
  <c r="AK87" i="1"/>
  <c r="AK207" i="1"/>
  <c r="AK181" i="1"/>
  <c r="AK165" i="1"/>
  <c r="AK149" i="1"/>
  <c r="AK133" i="1"/>
  <c r="AK117" i="1"/>
  <c r="AK101" i="1"/>
  <c r="AK85" i="1"/>
  <c r="AK810" i="1"/>
  <c r="AK824" i="1"/>
  <c r="AK870" i="1"/>
  <c r="AK837" i="1"/>
  <c r="AK804" i="1"/>
  <c r="AK666" i="1"/>
  <c r="AK477" i="1"/>
  <c r="AK249" i="1"/>
  <c r="AK405" i="1"/>
  <c r="AK99" i="1"/>
  <c r="AK164" i="1"/>
  <c r="AK35" i="1"/>
  <c r="AK858" i="1"/>
  <c r="AK872" i="1"/>
  <c r="AK831" i="1"/>
  <c r="AK885" i="1"/>
  <c r="AK852" i="1"/>
  <c r="AK773" i="1"/>
  <c r="AK714" i="1"/>
  <c r="AK713" i="1"/>
  <c r="AK672" i="1"/>
  <c r="AK582" i="1"/>
  <c r="AK565" i="1"/>
  <c r="AK631" i="1"/>
  <c r="AK523" i="1"/>
  <c r="AK501" i="1"/>
  <c r="AK401" i="1"/>
  <c r="AK607" i="1"/>
  <c r="AK430" i="1"/>
  <c r="AK322" i="1"/>
  <c r="AK258" i="1"/>
  <c r="AK329" i="1"/>
  <c r="AK265" i="1"/>
  <c r="AK397" i="1"/>
  <c r="AK380" i="1"/>
  <c r="AK364" i="1"/>
  <c r="AK348" i="1"/>
  <c r="AK332" i="1"/>
  <c r="AK316" i="1"/>
  <c r="AK300" i="1"/>
  <c r="AK284" i="1"/>
  <c r="AK268" i="1"/>
  <c r="AK252" i="1"/>
  <c r="AK236" i="1"/>
  <c r="AK220" i="1"/>
  <c r="AK204" i="1"/>
  <c r="AK259" i="1"/>
  <c r="AK115" i="1"/>
  <c r="AK413" i="1"/>
  <c r="AK386" i="1"/>
  <c r="AK879" i="1"/>
  <c r="AK838" i="1"/>
  <c r="AK805" i="1"/>
  <c r="AK774" i="1"/>
  <c r="AK747" i="1"/>
  <c r="AK449" i="1"/>
  <c r="AK395" i="1"/>
  <c r="AK261" i="1"/>
  <c r="AK323" i="1"/>
  <c r="AK131" i="1"/>
  <c r="AK283" i="1"/>
  <c r="AK391" i="1"/>
  <c r="AK384" i="1"/>
  <c r="AK10" i="1"/>
  <c r="AK105" i="1"/>
  <c r="AK826" i="1"/>
  <c r="AK840" i="1"/>
  <c r="AK886" i="1"/>
  <c r="AK853" i="1"/>
  <c r="AK820" i="1"/>
  <c r="AK682" i="1"/>
  <c r="AK731" i="1"/>
  <c r="AK681" i="1"/>
  <c r="AK597" i="1"/>
  <c r="AK550" i="1"/>
  <c r="AK623" i="1"/>
  <c r="AK446" i="1"/>
  <c r="AK338" i="1"/>
  <c r="AK274" i="1"/>
  <c r="AK210" i="1"/>
  <c r="AK345" i="1"/>
  <c r="AK281" i="1"/>
  <c r="AK296" i="1"/>
  <c r="AK147" i="1"/>
  <c r="AK91" i="1"/>
  <c r="AK186" i="1"/>
  <c r="AK170" i="1"/>
  <c r="AK154" i="1"/>
  <c r="AK138" i="1"/>
  <c r="AK315" i="1"/>
  <c r="AK215" i="1"/>
  <c r="AK191" i="1"/>
  <c r="AK175" i="1"/>
  <c r="AK159" i="1"/>
  <c r="AK143" i="1"/>
  <c r="AK127" i="1"/>
  <c r="AK111" i="1"/>
  <c r="AK95" i="1"/>
  <c r="AK371" i="1"/>
  <c r="AK251" i="1"/>
  <c r="AK189" i="1"/>
  <c r="AK173" i="1"/>
  <c r="AK157" i="1"/>
  <c r="AK125" i="1"/>
  <c r="AK109" i="1"/>
  <c r="AK93" i="1"/>
  <c r="AK108" i="1"/>
  <c r="AH110" i="1"/>
  <c r="AH159" i="1"/>
  <c r="AK88" i="1"/>
  <c r="AH73" i="1"/>
  <c r="AK49" i="1"/>
  <c r="AK39" i="1"/>
  <c r="AH26" i="1"/>
  <c r="AH154" i="1"/>
  <c r="AK54" i="1"/>
  <c r="AK38" i="1"/>
  <c r="AI6" i="1"/>
  <c r="AK80" i="1"/>
  <c r="AK37" i="1"/>
  <c r="AH326" i="1"/>
  <c r="AH147" i="1"/>
  <c r="AH116" i="1"/>
  <c r="AH252" i="1"/>
  <c r="AH292" i="1"/>
  <c r="AK172" i="1"/>
  <c r="AH146" i="1"/>
  <c r="AH106" i="1"/>
  <c r="AK90" i="1"/>
  <c r="AK52" i="1"/>
  <c r="AK28" i="1"/>
  <c r="AH151" i="1"/>
  <c r="AH89" i="1"/>
  <c r="AH189" i="1"/>
  <c r="AH202" i="1"/>
  <c r="AH402" i="1"/>
  <c r="AH392" i="1"/>
  <c r="AH278" i="1"/>
  <c r="AH416" i="1"/>
  <c r="AH496" i="1"/>
  <c r="AH114" i="1"/>
  <c r="AK126" i="1"/>
  <c r="AK381" i="1"/>
  <c r="AK141" i="1"/>
  <c r="AK307" i="1"/>
  <c r="AK343" i="1"/>
  <c r="AK375" i="1"/>
  <c r="AK264" i="1"/>
  <c r="AK271" i="1"/>
  <c r="AK417" i="1"/>
  <c r="AK777" i="1"/>
  <c r="AK754" i="1"/>
  <c r="AK868" i="1"/>
  <c r="AK844" i="1"/>
  <c r="AH720" i="1"/>
  <c r="AH598" i="1"/>
  <c r="AH549" i="1"/>
  <c r="AH467" i="1"/>
  <c r="AH411" i="1"/>
  <c r="AH298" i="1"/>
  <c r="AH394" i="1"/>
  <c r="AH41" i="1"/>
  <c r="AH482" i="1"/>
  <c r="AK253" i="1"/>
  <c r="AK187" i="1"/>
  <c r="AK293" i="1"/>
  <c r="AK700" i="1"/>
  <c r="AH802" i="1"/>
  <c r="AH841" i="1"/>
  <c r="AH803" i="1"/>
  <c r="AH731" i="1"/>
  <c r="AH756" i="1"/>
  <c r="AH747" i="1"/>
  <c r="AH698" i="1"/>
  <c r="AH714" i="1"/>
  <c r="AH859" i="1"/>
  <c r="AH872" i="1"/>
  <c r="AH808" i="1"/>
  <c r="AH822" i="1"/>
  <c r="AH858" i="1"/>
  <c r="AH832" i="1"/>
  <c r="AH865" i="1"/>
  <c r="AH818" i="1"/>
  <c r="AH727" i="1"/>
  <c r="AH748" i="1"/>
  <c r="AH785" i="1"/>
  <c r="AH690" i="1"/>
  <c r="AH663" i="1"/>
  <c r="AH722" i="1"/>
  <c r="AH713" i="1"/>
  <c r="AH609" i="1"/>
  <c r="AH652" i="1"/>
  <c r="AH669" i="1"/>
  <c r="AH597" i="1"/>
  <c r="AH636" i="1"/>
  <c r="AH534" i="1"/>
  <c r="AH494" i="1"/>
  <c r="AH507" i="1"/>
  <c r="AH479" i="1"/>
  <c r="AH509" i="1"/>
  <c r="AH584" i="1"/>
  <c r="AH435" i="1"/>
  <c r="AH451" i="1"/>
  <c r="AH391" i="1"/>
  <c r="AH445" i="1"/>
  <c r="AH398" i="1"/>
  <c r="AH439" i="1"/>
  <c r="AH353" i="1"/>
  <c r="AH235" i="1"/>
  <c r="AH441" i="1"/>
  <c r="AH307" i="1"/>
  <c r="AH261" i="1"/>
  <c r="AH345" i="1"/>
  <c r="AH329" i="1"/>
  <c r="AH306" i="1"/>
  <c r="AH247" i="1"/>
  <c r="AH386" i="1"/>
  <c r="AH333" i="1"/>
  <c r="AH290" i="1"/>
  <c r="AH249" i="1"/>
  <c r="AH161" i="1"/>
  <c r="AK56" i="1"/>
  <c r="AH45" i="1"/>
  <c r="AK25" i="1"/>
  <c r="AH224" i="1"/>
  <c r="AH192" i="1"/>
  <c r="AK156" i="1"/>
  <c r="AH71" i="1"/>
  <c r="AH60" i="1"/>
  <c r="AH246" i="1"/>
  <c r="AH111" i="1"/>
  <c r="AK22" i="1"/>
  <c r="AH200" i="1"/>
  <c r="AH122" i="1"/>
  <c r="AK97" i="1"/>
  <c r="AK61" i="1"/>
  <c r="AH15" i="1"/>
  <c r="AH187" i="1"/>
  <c r="AH156" i="1"/>
  <c r="AH234" i="1"/>
  <c r="AH332" i="1"/>
  <c r="AH364" i="1"/>
  <c r="AH296" i="1"/>
  <c r="AH143" i="1"/>
  <c r="AK104" i="1"/>
  <c r="AK275" i="1"/>
  <c r="AH186" i="1"/>
  <c r="AH136" i="1"/>
  <c r="AK70" i="1"/>
  <c r="AK59" i="1"/>
  <c r="AK19" i="1"/>
  <c r="AH410" i="1"/>
  <c r="AH238" i="1"/>
  <c r="AH450" i="1"/>
  <c r="AH318" i="1"/>
  <c r="AK176" i="1"/>
  <c r="AK205" i="1"/>
  <c r="AK153" i="1"/>
  <c r="AK333" i="1"/>
  <c r="AK317" i="1"/>
  <c r="AK203" i="1"/>
  <c r="AK383" i="1"/>
  <c r="AK309" i="1"/>
  <c r="AK206" i="1"/>
  <c r="AK328" i="1"/>
  <c r="AK223" i="1"/>
  <c r="AK351" i="1"/>
  <c r="AK257" i="1"/>
  <c r="AK561" i="1"/>
  <c r="AK475" i="1"/>
  <c r="AK507" i="1"/>
  <c r="AK806" i="1"/>
  <c r="AH659" i="1"/>
  <c r="AH557" i="1"/>
  <c r="AH492" i="1"/>
  <c r="AH371" i="1"/>
  <c r="AH295" i="1"/>
  <c r="AH137" i="1"/>
  <c r="AK74" i="1"/>
  <c r="AK217" i="1"/>
  <c r="AK81" i="1"/>
  <c r="AH356" i="1"/>
  <c r="AH65" i="1"/>
  <c r="AK188" i="1"/>
  <c r="AH408" i="1"/>
  <c r="AH800" i="1"/>
  <c r="AH846" i="1"/>
  <c r="AH662" i="1"/>
  <c r="AH686" i="1"/>
  <c r="AH710" i="1"/>
  <c r="AH668" i="1"/>
  <c r="AH606" i="1"/>
  <c r="AH627" i="1"/>
  <c r="AH630" i="1"/>
  <c r="AH643" i="1"/>
  <c r="AH637" i="1"/>
  <c r="AH596" i="1"/>
  <c r="AH531" i="1"/>
  <c r="AH532" i="1"/>
  <c r="AH590" i="1"/>
  <c r="AH543" i="1"/>
  <c r="AH581" i="1"/>
  <c r="AH491" i="1"/>
  <c r="AH519" i="1"/>
  <c r="AH589" i="1"/>
  <c r="AH502" i="1"/>
  <c r="AH430" i="1"/>
  <c r="AH452" i="1"/>
  <c r="AH390" i="1"/>
  <c r="AH446" i="1"/>
  <c r="AH454" i="1"/>
  <c r="AH431" i="1"/>
  <c r="AH396" i="1"/>
  <c r="AH465" i="1"/>
  <c r="AH419" i="1"/>
  <c r="AH346" i="1"/>
  <c r="AH289" i="1"/>
  <c r="AH336" i="1"/>
  <c r="AH277" i="1"/>
  <c r="AH227" i="1"/>
  <c r="AH379" i="1"/>
  <c r="AH293" i="1"/>
  <c r="AH259" i="1"/>
  <c r="AH395" i="1"/>
  <c r="AH338" i="1"/>
  <c r="AH281" i="1"/>
  <c r="AH221" i="1"/>
  <c r="AH349" i="1"/>
  <c r="AH245" i="1"/>
  <c r="AH328" i="1"/>
  <c r="AH287" i="1"/>
  <c r="AH314" i="1"/>
  <c r="AH183" i="1"/>
  <c r="AH115" i="1"/>
  <c r="AH98" i="1"/>
  <c r="AK72" i="1"/>
  <c r="AK64" i="1"/>
  <c r="AK32" i="1"/>
  <c r="AH102" i="1"/>
  <c r="AK182" i="1"/>
  <c r="AH152" i="1"/>
  <c r="AK47" i="1"/>
  <c r="AK23" i="1"/>
  <c r="AH135" i="1"/>
  <c r="AH144" i="1"/>
  <c r="AK198" i="1"/>
  <c r="AH120" i="1"/>
  <c r="AK21" i="1"/>
  <c r="AH358" i="1"/>
  <c r="AH155" i="1"/>
  <c r="AH124" i="1"/>
  <c r="AH217" i="1"/>
  <c r="AH286" i="1"/>
  <c r="AH260" i="1"/>
  <c r="AH150" i="1"/>
  <c r="AH170" i="1"/>
  <c r="AH141" i="1"/>
  <c r="AH118" i="1"/>
  <c r="AH222" i="1"/>
  <c r="AH181" i="1"/>
  <c r="AH134" i="1"/>
  <c r="AH86" i="1"/>
  <c r="AK69" i="1"/>
  <c r="AH360" i="1"/>
  <c r="AH191" i="1"/>
  <c r="AH342" i="1"/>
  <c r="AH457" i="1"/>
  <c r="AH432" i="1"/>
  <c r="AH530" i="1"/>
  <c r="AH463" i="1"/>
  <c r="AH512" i="1"/>
  <c r="AH709" i="1"/>
  <c r="AH577" i="1"/>
  <c r="AH562" i="1"/>
  <c r="AH556" i="1"/>
  <c r="AH631" i="1"/>
  <c r="AH616" i="1"/>
  <c r="AH633" i="1"/>
  <c r="AH634" i="1"/>
  <c r="AH717" i="1"/>
  <c r="AH707" i="1"/>
  <c r="AH765" i="1"/>
  <c r="AH766" i="1"/>
  <c r="AH768" i="1"/>
  <c r="AH828" i="1"/>
  <c r="AH869" i="1"/>
  <c r="AH815" i="1"/>
  <c r="AH879" i="1"/>
  <c r="AK150" i="1"/>
  <c r="AK200" i="1"/>
  <c r="AK339" i="1"/>
  <c r="AK128" i="1"/>
  <c r="AK158" i="1"/>
  <c r="AK365" i="1"/>
  <c r="AK152" i="1"/>
  <c r="AK211" i="1"/>
  <c r="AK208" i="1"/>
  <c r="AK231" i="1"/>
  <c r="AK263" i="1"/>
  <c r="AK304" i="1"/>
  <c r="AK303" i="1"/>
  <c r="AK534" i="1"/>
  <c r="AK566" i="1"/>
  <c r="AK775" i="1"/>
  <c r="AK772" i="1"/>
  <c r="AK847" i="1"/>
  <c r="AH696" i="1"/>
  <c r="AH468" i="1"/>
  <c r="AH428" i="1"/>
  <c r="AH257" i="1"/>
  <c r="AH397" i="1"/>
  <c r="AK58" i="1"/>
  <c r="AH228" i="1"/>
  <c r="AH387" i="1"/>
  <c r="AH514" i="1"/>
  <c r="AK123" i="1"/>
  <c r="AK320" i="1"/>
  <c r="AH816" i="1"/>
  <c r="AH736" i="1"/>
  <c r="AH780" i="1"/>
  <c r="AH670" i="1"/>
  <c r="AH811" i="1"/>
  <c r="AH821" i="1"/>
  <c r="AH840" i="1"/>
  <c r="AH873" i="1"/>
  <c r="AH809" i="1"/>
  <c r="AH744" i="1"/>
  <c r="AH759" i="1"/>
  <c r="AH735" i="1"/>
  <c r="AH739" i="1"/>
  <c r="AH793" i="1"/>
  <c r="AH681" i="1"/>
  <c r="AH664" i="1"/>
  <c r="AH705" i="1"/>
  <c r="AH604" i="1"/>
  <c r="AH622" i="1"/>
  <c r="AH638" i="1"/>
  <c r="AH605" i="1"/>
  <c r="AH645" i="1"/>
  <c r="AH595" i="1"/>
  <c r="AH628" i="1"/>
  <c r="AH583" i="1"/>
  <c r="AH591" i="1"/>
  <c r="AH526" i="1"/>
  <c r="AH579" i="1"/>
  <c r="AH576" i="1"/>
  <c r="AH539" i="1"/>
  <c r="AH486" i="1"/>
  <c r="AH516" i="1"/>
  <c r="AH485" i="1"/>
  <c r="AH510" i="1"/>
  <c r="AH550" i="1"/>
  <c r="AH475" i="1"/>
  <c r="AH487" i="1"/>
  <c r="AH413" i="1"/>
  <c r="AH503" i="1"/>
  <c r="AH429" i="1"/>
  <c r="AH437" i="1"/>
  <c r="AH385" i="1"/>
  <c r="AH425" i="1"/>
  <c r="AH462" i="1"/>
  <c r="AH414" i="1"/>
  <c r="AH341" i="1"/>
  <c r="AH233" i="1"/>
  <c r="AH377" i="1"/>
  <c r="AH323" i="1"/>
  <c r="AH275" i="1"/>
  <c r="AH291" i="1"/>
  <c r="AH240" i="1"/>
  <c r="AH315" i="1"/>
  <c r="AH347" i="1"/>
  <c r="AH297" i="1"/>
  <c r="AH367" i="1"/>
  <c r="AH285" i="1"/>
  <c r="AH243" i="1"/>
  <c r="AH282" i="1"/>
  <c r="AK180" i="1"/>
  <c r="AK71" i="1"/>
  <c r="AH43" i="1"/>
  <c r="AK18" i="1"/>
  <c r="AH176" i="1"/>
  <c r="AH84" i="1"/>
  <c r="AH175" i="1"/>
  <c r="AH126" i="1"/>
  <c r="AH69" i="1"/>
  <c r="AK57" i="1"/>
  <c r="AK33" i="1"/>
  <c r="AH112" i="1"/>
  <c r="AH241" i="1"/>
  <c r="AH182" i="1"/>
  <c r="AK106" i="1"/>
  <c r="AH196" i="1"/>
  <c r="AK134" i="1"/>
  <c r="AK89" i="1"/>
  <c r="AH76" i="1"/>
  <c r="AK45" i="1"/>
  <c r="AH262" i="1"/>
  <c r="AH195" i="1"/>
  <c r="AH218" i="1"/>
  <c r="AH242" i="1"/>
  <c r="AH308" i="1"/>
  <c r="AH340" i="1"/>
  <c r="AH372" i="1"/>
  <c r="AH117" i="1"/>
  <c r="AH273" i="1"/>
  <c r="AH193" i="1"/>
  <c r="AH158" i="1"/>
  <c r="AK114" i="1"/>
  <c r="AH100" i="1"/>
  <c r="AK36" i="1"/>
  <c r="AH129" i="1"/>
  <c r="AK102" i="1"/>
  <c r="AK84" i="1"/>
  <c r="AK68" i="1"/>
  <c r="AK43" i="1"/>
  <c r="AH206" i="1"/>
  <c r="AH236" i="1"/>
  <c r="AH350" i="1"/>
  <c r="AH498" i="1"/>
  <c r="AH440" i="1"/>
  <c r="AH471" i="1"/>
  <c r="AH520" i="1"/>
  <c r="AK12" i="1"/>
  <c r="AK373" i="1"/>
  <c r="AK110" i="1"/>
  <c r="AK229" i="1"/>
  <c r="AK185" i="1"/>
  <c r="AK139" i="1"/>
  <c r="AK171" i="1"/>
  <c r="AK219" i="1"/>
  <c r="AK209" i="1"/>
  <c r="AK214" i="1"/>
  <c r="AK295" i="1"/>
  <c r="AK255" i="1"/>
  <c r="AK240" i="1"/>
  <c r="AK385" i="1"/>
  <c r="AK409" i="1"/>
  <c r="AK426" i="1"/>
  <c r="AK727" i="1"/>
  <c r="AK814" i="1"/>
  <c r="AK817" i="1"/>
  <c r="AK888" i="1"/>
  <c r="AH625" i="1"/>
  <c r="AH501" i="1"/>
  <c r="AH303" i="1"/>
  <c r="AH352" i="1"/>
  <c r="AH274" i="1"/>
  <c r="AK63" i="1"/>
  <c r="AH374" i="1"/>
  <c r="AH173" i="1"/>
  <c r="AK144" i="1"/>
  <c r="AH801" i="1"/>
  <c r="AH770" i="1"/>
  <c r="AH700" i="1"/>
  <c r="AH849" i="1"/>
  <c r="AH830" i="1"/>
  <c r="AH854" i="1"/>
  <c r="AH778" i="1"/>
  <c r="AH786" i="1"/>
  <c r="AH845" i="1"/>
  <c r="AH680" i="1"/>
  <c r="AH712" i="1"/>
  <c r="AH674" i="1"/>
  <c r="AH702" i="1"/>
  <c r="AH689" i="1"/>
  <c r="AH721" i="1"/>
  <c r="AH617" i="1"/>
  <c r="AH565" i="1"/>
  <c r="AH511" i="1"/>
  <c r="AH478" i="1"/>
  <c r="AH513" i="1"/>
  <c r="AH524" i="1"/>
  <c r="AH484" i="1"/>
  <c r="AH517" i="1"/>
  <c r="AH458" i="1"/>
  <c r="AH399" i="1"/>
  <c r="AH415" i="1"/>
  <c r="AH423" i="1"/>
  <c r="AH417" i="1"/>
  <c r="AH497" i="1"/>
  <c r="AH420" i="1"/>
  <c r="AH447" i="1"/>
  <c r="AH389" i="1"/>
  <c r="AH339" i="1"/>
  <c r="AH255" i="1"/>
  <c r="AH229" i="1"/>
  <c r="AH368" i="1"/>
  <c r="AH320" i="1"/>
  <c r="AH272" i="1"/>
  <c r="AH327" i="1"/>
  <c r="AH381" i="1"/>
  <c r="AH313" i="1"/>
  <c r="AH265" i="1"/>
  <c r="AH213" i="1"/>
  <c r="AH344" i="1"/>
  <c r="AH280" i="1"/>
  <c r="AH365" i="1"/>
  <c r="AH319" i="1"/>
  <c r="AH82" i="1"/>
  <c r="AH61" i="1"/>
  <c r="AH51" i="1"/>
  <c r="AK42" i="1"/>
  <c r="AH38" i="1"/>
  <c r="AH11" i="1"/>
  <c r="AH77" i="1"/>
  <c r="AH81" i="1"/>
  <c r="AH79" i="1"/>
  <c r="AH66" i="1"/>
  <c r="AH14" i="1"/>
  <c r="AH27" i="1"/>
  <c r="AH36" i="1"/>
  <c r="AH58" i="1"/>
  <c r="AH39" i="1"/>
  <c r="AH22" i="1"/>
  <c r="AH87" i="1"/>
  <c r="AH17" i="1"/>
  <c r="AH19" i="1"/>
  <c r="AH25" i="1"/>
  <c r="AH53" i="1"/>
  <c r="AH121" i="1"/>
  <c r="AH42" i="1"/>
  <c r="AH18" i="1"/>
  <c r="AH29" i="1"/>
  <c r="AH47" i="1"/>
  <c r="AH52" i="1"/>
  <c r="AH30" i="1"/>
  <c r="AH64" i="1"/>
  <c r="AH23" i="1"/>
  <c r="AH21" i="1"/>
  <c r="AH16" i="1"/>
  <c r="AH54" i="1"/>
  <c r="AH50" i="1"/>
  <c r="AH167" i="1"/>
  <c r="AH97" i="1"/>
  <c r="AH37" i="1"/>
  <c r="AH35" i="1"/>
  <c r="AH32" i="1"/>
  <c r="AH57" i="1"/>
  <c r="AH63" i="1"/>
  <c r="AH185" i="1"/>
  <c r="AH13" i="1"/>
  <c r="AH127" i="1"/>
  <c r="AH31" i="1"/>
  <c r="AH40" i="1"/>
  <c r="AH46" i="1"/>
  <c r="AF8" i="1"/>
  <c r="AH212" i="1"/>
  <c r="AH101" i="1"/>
  <c r="AH199" i="1"/>
  <c r="AH33" i="1"/>
  <c r="AH34" i="1"/>
  <c r="AH56" i="1"/>
  <c r="AH49" i="1"/>
  <c r="AH6" i="1"/>
  <c r="AH20" i="1"/>
  <c r="AH209" i="1"/>
  <c r="AH72" i="1"/>
  <c r="AH94" i="1"/>
  <c r="AH369" i="1"/>
  <c r="AH55" i="1"/>
  <c r="AH162" i="1"/>
  <c r="AH48" i="1"/>
  <c r="AH266" i="1"/>
  <c r="AH119" i="1"/>
  <c r="AH62" i="1"/>
  <c r="AH68" i="1"/>
  <c r="AH12" i="1"/>
  <c r="AH169" i="1"/>
  <c r="AH321" i="1"/>
  <c r="AH108" i="1"/>
  <c r="AH24" i="1"/>
  <c r="AH145" i="1"/>
  <c r="AH211" i="1"/>
  <c r="AK122" i="1"/>
  <c r="AK96" i="1"/>
  <c r="AK77" i="1"/>
  <c r="AH44" i="1"/>
  <c r="AH104" i="1"/>
  <c r="AH208" i="1"/>
  <c r="AH177" i="1"/>
  <c r="AH128" i="1"/>
  <c r="AH103" i="1"/>
  <c r="AK62" i="1"/>
  <c r="AK46" i="1"/>
  <c r="AK355" i="1"/>
  <c r="AK132" i="1"/>
  <c r="AH88" i="1"/>
  <c r="AH75" i="1"/>
  <c r="AH131" i="1"/>
  <c r="AH163" i="1"/>
  <c r="AH132" i="1"/>
  <c r="AH172" i="1"/>
  <c r="AH254" i="1"/>
  <c r="AH230" i="1"/>
  <c r="AH334" i="1"/>
  <c r="AH153" i="1"/>
  <c r="AK112" i="1"/>
  <c r="AK98" i="1"/>
  <c r="AH123" i="1"/>
  <c r="AK67" i="1"/>
  <c r="AK27" i="1"/>
  <c r="AH149" i="1"/>
  <c r="AH244" i="1"/>
  <c r="AH426" i="1"/>
  <c r="AK92" i="1"/>
  <c r="AK160" i="1"/>
  <c r="AK190" i="1"/>
  <c r="AK137" i="1"/>
  <c r="AK184" i="1"/>
  <c r="AK225" i="1"/>
  <c r="AK357" i="1"/>
  <c r="AK519" i="1"/>
  <c r="AK359" i="1"/>
  <c r="AK280" i="1"/>
  <c r="AK335" i="1"/>
  <c r="AK463" i="1"/>
  <c r="AK796" i="1"/>
  <c r="AH704" i="1"/>
  <c r="AH544" i="1"/>
  <c r="AH461" i="1"/>
  <c r="AH456" i="1"/>
  <c r="AH355" i="1"/>
  <c r="AH264" i="1"/>
  <c r="AH67" i="1"/>
  <c r="AK13" i="1"/>
  <c r="AH215" i="1"/>
  <c r="AK121" i="1"/>
  <c r="AH764" i="1"/>
  <c r="AH817" i="1"/>
  <c r="AH671" i="1"/>
  <c r="AH880" i="1"/>
  <c r="AH875" i="1"/>
  <c r="AH835" i="1"/>
  <c r="AH794" i="1"/>
  <c r="AH824" i="1"/>
  <c r="AH829" i="1"/>
  <c r="AH848" i="1"/>
  <c r="AH881" i="1"/>
  <c r="AH737" i="1"/>
  <c r="AH740" i="1"/>
  <c r="AH767" i="1"/>
  <c r="AH775" i="1"/>
  <c r="AH755" i="1"/>
  <c r="AH763" i="1"/>
  <c r="AH732" i="1"/>
  <c r="AH771" i="1"/>
  <c r="AH706" i="1"/>
  <c r="AH788" i="1"/>
  <c r="AH697" i="1"/>
  <c r="AH779" i="1"/>
  <c r="AH644" i="1"/>
  <c r="AH612" i="1"/>
  <c r="AH558" i="1"/>
  <c r="AH566" i="1"/>
  <c r="AH574" i="1"/>
  <c r="AH582" i="1"/>
  <c r="AH560" i="1"/>
  <c r="AH535" i="1"/>
  <c r="AH508" i="1"/>
  <c r="AH476" i="1"/>
  <c r="AH521" i="1"/>
  <c r="AH460" i="1"/>
  <c r="AH523" i="1"/>
  <c r="AH481" i="1"/>
  <c r="AH393" i="1"/>
  <c r="AH443" i="1"/>
  <c r="AH483" i="1"/>
  <c r="AH575" i="1"/>
  <c r="AH412" i="1"/>
  <c r="AH375" i="1"/>
  <c r="AH330" i="1"/>
  <c r="AH253" i="1"/>
  <c r="AH362" i="1"/>
  <c r="AH268" i="1"/>
  <c r="AH359" i="1"/>
  <c r="AH325" i="1"/>
  <c r="AH284" i="1"/>
  <c r="AH225" i="1"/>
  <c r="AH376" i="1"/>
  <c r="AH304" i="1"/>
  <c r="AH256" i="1"/>
  <c r="AH354" i="1"/>
  <c r="AH300" i="1"/>
  <c r="AH436" i="1"/>
  <c r="AH363" i="1"/>
  <c r="AH271" i="1"/>
  <c r="AH219" i="1"/>
  <c r="AH178" i="1"/>
  <c r="AH133" i="1"/>
  <c r="AH107" i="1"/>
  <c r="AH92" i="1"/>
  <c r="AK50" i="1"/>
  <c r="AK16" i="1"/>
  <c r="AH138" i="1"/>
  <c r="AH142" i="1"/>
  <c r="AK120" i="1"/>
  <c r="AK65" i="1"/>
  <c r="AK55" i="1"/>
  <c r="AK31" i="1"/>
  <c r="AH10" i="1"/>
  <c r="AH95" i="1"/>
  <c r="AK196" i="1"/>
  <c r="AK86" i="1"/>
  <c r="AK75" i="1"/>
  <c r="AK30" i="1"/>
  <c r="AH232" i="1"/>
  <c r="AH168" i="1"/>
  <c r="AH109" i="1"/>
  <c r="AK29" i="1"/>
  <c r="AK15" i="1"/>
  <c r="AH294" i="1"/>
  <c r="AH214" i="1"/>
  <c r="AH276" i="1"/>
  <c r="AH316" i="1"/>
  <c r="AH348" i="1"/>
  <c r="AH184" i="1"/>
  <c r="AK44" i="1"/>
  <c r="AH197" i="1"/>
  <c r="AH157" i="1"/>
  <c r="AH188" i="1"/>
  <c r="AK142" i="1"/>
  <c r="AK299" i="1"/>
  <c r="AK136" i="1"/>
  <c r="AK245" i="1"/>
  <c r="AK163" i="1"/>
  <c r="AK382" i="1"/>
  <c r="AK277" i="1"/>
  <c r="AK224" i="1"/>
  <c r="AK287" i="1"/>
  <c r="AK402" i="1"/>
  <c r="AK568" i="1"/>
  <c r="AK687" i="1"/>
  <c r="AH851" i="1"/>
  <c r="AH614" i="1"/>
  <c r="AH573" i="1"/>
  <c r="AH248" i="1"/>
  <c r="AH311" i="1"/>
  <c r="AH203" i="1"/>
  <c r="AK201" i="1"/>
  <c r="AK166" i="1"/>
  <c r="AK100" i="1"/>
  <c r="AK48" i="1"/>
  <c r="AH324" i="1"/>
  <c r="AK79" i="1"/>
  <c r="AH270" i="1"/>
  <c r="AH867" i="1"/>
  <c r="AH827" i="1"/>
  <c r="AH762" i="1"/>
  <c r="AH772" i="1"/>
  <c r="AH711" i="1"/>
  <c r="AH795" i="1"/>
  <c r="AH834" i="1"/>
  <c r="AH805" i="1"/>
  <c r="AH842" i="1"/>
  <c r="AH825" i="1"/>
  <c r="AH850" i="1"/>
  <c r="AH888" i="1"/>
  <c r="AH819" i="1"/>
  <c r="AH843" i="1"/>
  <c r="AH856" i="1"/>
  <c r="AH826" i="1"/>
  <c r="AH678" i="1"/>
  <c r="AH724" i="1"/>
  <c r="AH682" i="1"/>
  <c r="AH613" i="1"/>
  <c r="AH620" i="1"/>
  <c r="AH536" i="1"/>
  <c r="AH555" i="1"/>
  <c r="AH563" i="1"/>
  <c r="AH571" i="1"/>
  <c r="AH587" i="1"/>
  <c r="AH505" i="1"/>
  <c r="AH518" i="1"/>
  <c r="AH473" i="1"/>
  <c r="AH495" i="1"/>
  <c r="AH444" i="1"/>
  <c r="AH438" i="1"/>
  <c r="AH470" i="1"/>
  <c r="AH401" i="1"/>
  <c r="AH433" i="1"/>
  <c r="AH373" i="1"/>
  <c r="AH251" i="1"/>
  <c r="AH357" i="1"/>
  <c r="AH305" i="1"/>
  <c r="AH279" i="1"/>
  <c r="AH223" i="1"/>
  <c r="AH370" i="1"/>
  <c r="AH250" i="1"/>
  <c r="AH207" i="1"/>
  <c r="AH283" i="1"/>
  <c r="AH204" i="1"/>
  <c r="AH322" i="1"/>
  <c r="AH269" i="1"/>
  <c r="AH405" i="1"/>
  <c r="AH351" i="1"/>
  <c r="AH239" i="1"/>
  <c r="AH105" i="1"/>
  <c r="AH91" i="1"/>
  <c r="AH59" i="1"/>
  <c r="AK40" i="1"/>
  <c r="AK26" i="1"/>
  <c r="AH337" i="1"/>
  <c r="AH166" i="1"/>
  <c r="AH140" i="1"/>
  <c r="AH113" i="1"/>
  <c r="AH93" i="1"/>
  <c r="AK41" i="1"/>
  <c r="AH83" i="1"/>
  <c r="AK118" i="1"/>
  <c r="AH85" i="1"/>
  <c r="AK14" i="1"/>
  <c r="AH220" i="1"/>
  <c r="AK82" i="1"/>
  <c r="AK53" i="1"/>
  <c r="AH310" i="1"/>
  <c r="AH139" i="1"/>
  <c r="AH171" i="1"/>
  <c r="AH180" i="1"/>
  <c r="AH302" i="1"/>
  <c r="AH366" i="1"/>
  <c r="AH384" i="1"/>
  <c r="AK148" i="1"/>
  <c r="AH125" i="1"/>
  <c r="AH96" i="1"/>
  <c r="AH174" i="1"/>
  <c r="AH160" i="1"/>
  <c r="AH80" i="1"/>
  <c r="AK51" i="1"/>
  <c r="AK11" i="1"/>
  <c r="AK235" i="1"/>
  <c r="AK94" i="1"/>
  <c r="AK192" i="1"/>
  <c r="AK169" i="1"/>
  <c r="AK269" i="1"/>
  <c r="AK379" i="1"/>
  <c r="AK247" i="1"/>
  <c r="AK341" i="1"/>
  <c r="AK288" i="1"/>
  <c r="AK239" i="1"/>
  <c r="AK367" i="1"/>
  <c r="AK368" i="1"/>
  <c r="AK480" i="1"/>
  <c r="AK512" i="1"/>
  <c r="AK675" i="1"/>
  <c r="AK746" i="1"/>
  <c r="AK778" i="1"/>
  <c r="AK834" i="1"/>
  <c r="AH28" i="1"/>
  <c r="AH527" i="1"/>
  <c r="AH585" i="1"/>
  <c r="AH570" i="1"/>
  <c r="AH564" i="1"/>
  <c r="AH701" i="1"/>
  <c r="AH639" i="1"/>
  <c r="AH624" i="1"/>
  <c r="AH641" i="1"/>
  <c r="AH642" i="1"/>
  <c r="AH754" i="1"/>
  <c r="AH715" i="1"/>
  <c r="AH773" i="1"/>
  <c r="AH774" i="1"/>
  <c r="AH776" i="1"/>
  <c r="AH836" i="1"/>
  <c r="AH877" i="1"/>
  <c r="AH823" i="1"/>
  <c r="AH887" i="1"/>
  <c r="AH179" i="1"/>
  <c r="AK227" i="1"/>
  <c r="AK230" i="1"/>
  <c r="AK246" i="1"/>
  <c r="AK262" i="1"/>
  <c r="AK278" i="1"/>
  <c r="AK294" i="1"/>
  <c r="AK310" i="1"/>
  <c r="AK326" i="1"/>
  <c r="AK342" i="1"/>
  <c r="AK358" i="1"/>
  <c r="AK374" i="1"/>
  <c r="AK237" i="1"/>
  <c r="AK301" i="1"/>
  <c r="AK352" i="1"/>
  <c r="AK400" i="1"/>
  <c r="AK443" i="1"/>
  <c r="AK473" i="1"/>
  <c r="AK428" i="1"/>
  <c r="AK445" i="1"/>
  <c r="AK536" i="1"/>
  <c r="AK555" i="1"/>
  <c r="AK564" i="1"/>
  <c r="AK609" i="1"/>
  <c r="AK578" i="1"/>
  <c r="AK791" i="1"/>
  <c r="AK720" i="1"/>
  <c r="AK748" i="1"/>
  <c r="AK768" i="1"/>
  <c r="AK779" i="1"/>
  <c r="AK799" i="1"/>
  <c r="AK819" i="1"/>
  <c r="AK851" i="1"/>
  <c r="AK883" i="1"/>
  <c r="AH418" i="1"/>
  <c r="AH448" i="1"/>
  <c r="AH529" i="1"/>
  <c r="AH593" i="1"/>
  <c r="AH578" i="1"/>
  <c r="AH572" i="1"/>
  <c r="AH726" i="1"/>
  <c r="AH647" i="1"/>
  <c r="AH632" i="1"/>
  <c r="AH649" i="1"/>
  <c r="AH650" i="1"/>
  <c r="AH799" i="1"/>
  <c r="AH723" i="1"/>
  <c r="AH781" i="1"/>
  <c r="AH782" i="1"/>
  <c r="AH784" i="1"/>
  <c r="AH844" i="1"/>
  <c r="AH885" i="1"/>
  <c r="AH831" i="1"/>
  <c r="AK113" i="1"/>
  <c r="AK129" i="1"/>
  <c r="AK145" i="1"/>
  <c r="AK161" i="1"/>
  <c r="AK177" i="1"/>
  <c r="AK193" i="1"/>
  <c r="AK393" i="1"/>
  <c r="AK325" i="1"/>
  <c r="AK336" i="1"/>
  <c r="AK441" i="1"/>
  <c r="AK503" i="1"/>
  <c r="AK419" i="1"/>
  <c r="AK404" i="1"/>
  <c r="AK469" i="1"/>
  <c r="AK483" i="1"/>
  <c r="AK515" i="1"/>
  <c r="AK484" i="1"/>
  <c r="AK516" i="1"/>
  <c r="AK494" i="1"/>
  <c r="AK559" i="1"/>
  <c r="AK576" i="1"/>
  <c r="AK530" i="1"/>
  <c r="AK620" i="1"/>
  <c r="AK621" i="1"/>
  <c r="AK653" i="1"/>
  <c r="AK707" i="1"/>
  <c r="AK740" i="1"/>
  <c r="AK673" i="1"/>
  <c r="AK705" i="1"/>
  <c r="AK759" i="1"/>
  <c r="AK780" i="1"/>
  <c r="AK846" i="1"/>
  <c r="AK849" i="1"/>
  <c r="AK866" i="1"/>
  <c r="AK876" i="1"/>
  <c r="AH442" i="1"/>
  <c r="AH464" i="1"/>
  <c r="AH490" i="1"/>
  <c r="AH683" i="1"/>
  <c r="AH537" i="1"/>
  <c r="AH586" i="1"/>
  <c r="AH580" i="1"/>
  <c r="AH693" i="1"/>
  <c r="AH655" i="1"/>
  <c r="AH640" i="1"/>
  <c r="AH657" i="1"/>
  <c r="AH658" i="1"/>
  <c r="AH728" i="1"/>
  <c r="AH789" i="1"/>
  <c r="AH790" i="1"/>
  <c r="AH796" i="1"/>
  <c r="AH792" i="1"/>
  <c r="AH852" i="1"/>
  <c r="AH862" i="1"/>
  <c r="AH839" i="1"/>
  <c r="AK124" i="1"/>
  <c r="AK140" i="1"/>
  <c r="AK221" i="1"/>
  <c r="AK285" i="1"/>
  <c r="AK349" i="1"/>
  <c r="AK423" i="1"/>
  <c r="AK448" i="1"/>
  <c r="AK410" i="1"/>
  <c r="AK464" i="1"/>
  <c r="AK436" i="1"/>
  <c r="AK544" i="1"/>
  <c r="AK482" i="1"/>
  <c r="AK514" i="1"/>
  <c r="AK517" i="1"/>
  <c r="AK606" i="1"/>
  <c r="AK552" i="1"/>
  <c r="AK593" i="1"/>
  <c r="AK684" i="1"/>
  <c r="AK702" i="1"/>
  <c r="AK711" i="1"/>
  <c r="AK761" i="1"/>
  <c r="AK786" i="1"/>
  <c r="AK818" i="1"/>
  <c r="AK828" i="1"/>
  <c r="AH165" i="1"/>
  <c r="AH434" i="1"/>
  <c r="AH522" i="1"/>
  <c r="AH400" i="1"/>
  <c r="AH472" i="1"/>
  <c r="AH480" i="1"/>
  <c r="AH545" i="1"/>
  <c r="AH594" i="1"/>
  <c r="AH588" i="1"/>
  <c r="AH599" i="1"/>
  <c r="AH675" i="1"/>
  <c r="AH648" i="1"/>
  <c r="AH725" i="1"/>
  <c r="AH665" i="1"/>
  <c r="AH738" i="1"/>
  <c r="AH733" i="1"/>
  <c r="AH797" i="1"/>
  <c r="AH860" i="1"/>
  <c r="AH870" i="1"/>
  <c r="AH847" i="1"/>
  <c r="AK20" i="1"/>
  <c r="AK213" i="1"/>
  <c r="AK311" i="1"/>
  <c r="AK327" i="1"/>
  <c r="AK248" i="1"/>
  <c r="AK376" i="1"/>
  <c r="AK415" i="1"/>
  <c r="AK427" i="1"/>
  <c r="AK451" i="1"/>
  <c r="AK412" i="1"/>
  <c r="AK496" i="1"/>
  <c r="AK459" i="1"/>
  <c r="AK491" i="1"/>
  <c r="AK529" i="1"/>
  <c r="AK528" i="1"/>
  <c r="AK548" i="1"/>
  <c r="AK625" i="1"/>
  <c r="AK591" i="1"/>
  <c r="AK562" i="1"/>
  <c r="AK652" i="1"/>
  <c r="AK671" i="1"/>
  <c r="AK709" i="1"/>
  <c r="AK752" i="1"/>
  <c r="AK762" i="1"/>
  <c r="AK798" i="1"/>
  <c r="AK878" i="1"/>
  <c r="AK881" i="1"/>
  <c r="AH548" i="1"/>
  <c r="AH488" i="1"/>
  <c r="AH540" i="1"/>
  <c r="AH553" i="1"/>
  <c r="AH538" i="1"/>
  <c r="AH600" i="1"/>
  <c r="AH607" i="1"/>
  <c r="AH677" i="1"/>
  <c r="AH656" i="1"/>
  <c r="AH734" i="1"/>
  <c r="AH673" i="1"/>
  <c r="AH746" i="1"/>
  <c r="AH741" i="1"/>
  <c r="AH742" i="1"/>
  <c r="AH804" i="1"/>
  <c r="AH868" i="1"/>
  <c r="AH878" i="1"/>
  <c r="AH855" i="1"/>
  <c r="AH380" i="1"/>
  <c r="AK222" i="1"/>
  <c r="AK238" i="1"/>
  <c r="AK254" i="1"/>
  <c r="AK270" i="1"/>
  <c r="AK286" i="1"/>
  <c r="AK302" i="1"/>
  <c r="AK318" i="1"/>
  <c r="AK334" i="1"/>
  <c r="AK350" i="1"/>
  <c r="AK366" i="1"/>
  <c r="AK447" i="1"/>
  <c r="AK432" i="1"/>
  <c r="AK425" i="1"/>
  <c r="AK442" i="1"/>
  <c r="AK403" i="1"/>
  <c r="AK461" i="1"/>
  <c r="AK388" i="1"/>
  <c r="AK444" i="1"/>
  <c r="AK429" i="1"/>
  <c r="AK455" i="1"/>
  <c r="AK478" i="1"/>
  <c r="AK584" i="1"/>
  <c r="AK679" i="1"/>
  <c r="AK615" i="1"/>
  <c r="AK647" i="1"/>
  <c r="AK688" i="1"/>
  <c r="AK691" i="1"/>
  <c r="AK716" i="1"/>
  <c r="AK661" i="1"/>
  <c r="AK743" i="1"/>
  <c r="AK704" i="1"/>
  <c r="AK763" i="1"/>
  <c r="AK788" i="1"/>
  <c r="AK797" i="1"/>
  <c r="AK830" i="1"/>
  <c r="AK833" i="1"/>
  <c r="AK850" i="1"/>
  <c r="AK803" i="1"/>
  <c r="AK835" i="1"/>
  <c r="AK867" i="1"/>
  <c r="AK860" i="1"/>
  <c r="AH561" i="1"/>
  <c r="AH546" i="1"/>
  <c r="AH610" i="1"/>
  <c r="AH615" i="1"/>
  <c r="AH618" i="1"/>
  <c r="AH667" i="1"/>
  <c r="AH691" i="1"/>
  <c r="AH749" i="1"/>
  <c r="AH750" i="1"/>
  <c r="AH752" i="1"/>
  <c r="AH812" i="1"/>
  <c r="AH876" i="1"/>
  <c r="AH853" i="1"/>
  <c r="AH886" i="1"/>
  <c r="AH863" i="1"/>
  <c r="AK399" i="1"/>
  <c r="AK439" i="1"/>
  <c r="AK272" i="1"/>
  <c r="AK344" i="1"/>
  <c r="AK394" i="1"/>
  <c r="AK467" i="1"/>
  <c r="AK499" i="1"/>
  <c r="AK468" i="1"/>
  <c r="AK500" i="1"/>
  <c r="AK580" i="1"/>
  <c r="AK657" i="1"/>
  <c r="AK662" i="1"/>
  <c r="AK605" i="1"/>
  <c r="AK637" i="1"/>
  <c r="AK732" i="1"/>
  <c r="AK689" i="1"/>
  <c r="AK721" i="1"/>
  <c r="AK784" i="1"/>
  <c r="AK745" i="1"/>
  <c r="AK738" i="1"/>
  <c r="AK770" i="1"/>
  <c r="AK801" i="1"/>
  <c r="AK812" i="1"/>
  <c r="AH506" i="1"/>
  <c r="AH424" i="1"/>
  <c r="AH474" i="1"/>
  <c r="AH504" i="1"/>
  <c r="AH661" i="1"/>
  <c r="AH569" i="1"/>
  <c r="AH554" i="1"/>
  <c r="AH685" i="1"/>
  <c r="AH623" i="1"/>
  <c r="AH608" i="1"/>
  <c r="AH626" i="1"/>
  <c r="AH730" i="1"/>
  <c r="AH699" i="1"/>
  <c r="AH757" i="1"/>
  <c r="AH758" i="1"/>
  <c r="AH760" i="1"/>
  <c r="AH820" i="1"/>
  <c r="AH884" i="1"/>
  <c r="AH861" i="1"/>
  <c r="AH807" i="1"/>
  <c r="AH871" i="1"/>
  <c r="AK73" i="1"/>
  <c r="AK389" i="1"/>
  <c r="AK256" i="1"/>
  <c r="AK407" i="1"/>
  <c r="AK416" i="1"/>
  <c r="AK526" i="1"/>
  <c r="AK411" i="1"/>
  <c r="AK435" i="1"/>
  <c r="AK396" i="1"/>
  <c r="AK420" i="1"/>
  <c r="AK452" i="1"/>
  <c r="AK466" i="1"/>
  <c r="AK498" i="1"/>
  <c r="AK510" i="1"/>
  <c r="AK532" i="1"/>
  <c r="AK598" i="1"/>
  <c r="AK575" i="1"/>
  <c r="AK592" i="1"/>
  <c r="AK577" i="1"/>
  <c r="AK546" i="1"/>
  <c r="AK636" i="1"/>
  <c r="AK723" i="1"/>
  <c r="AK693" i="1"/>
  <c r="AK686" i="1"/>
  <c r="AK718" i="1"/>
  <c r="AK695" i="1"/>
  <c r="AK749" i="1"/>
  <c r="AK736" i="1"/>
  <c r="AK802" i="1"/>
  <c r="AK862" i="1"/>
  <c r="AK865" i="1"/>
  <c r="AK882" i="1"/>
  <c r="AK233" i="1"/>
  <c r="AK431" i="1"/>
  <c r="AK392" i="1"/>
  <c r="AK408" i="1"/>
  <c r="AK424" i="1"/>
  <c r="AK440" i="1"/>
  <c r="AK485" i="1"/>
  <c r="AK479" i="1"/>
  <c r="AK495" i="1"/>
  <c r="AK511" i="1"/>
  <c r="AK524" i="1"/>
  <c r="AK535" i="1"/>
  <c r="AK560" i="1"/>
  <c r="AK610" i="1"/>
  <c r="AK626" i="1"/>
  <c r="AK642" i="1"/>
  <c r="AK658" i="1"/>
  <c r="AK680" i="1"/>
  <c r="AK737" i="1"/>
  <c r="AK667" i="1"/>
  <c r="AK683" i="1"/>
  <c r="AK699" i="1"/>
  <c r="AK715" i="1"/>
  <c r="AK730" i="1"/>
  <c r="AK733" i="1"/>
  <c r="AK735" i="1"/>
  <c r="AK751" i="1"/>
  <c r="AK767" i="1"/>
  <c r="AK783" i="1"/>
  <c r="AK764" i="1"/>
  <c r="AK540" i="1"/>
  <c r="AK556" i="1"/>
  <c r="AK572" i="1"/>
  <c r="AK588" i="1"/>
  <c r="AK551" i="1"/>
  <c r="AK567" i="1"/>
  <c r="AK583" i="1"/>
  <c r="AK663" i="1"/>
  <c r="AK744" i="1"/>
  <c r="AK760" i="1"/>
  <c r="AK776" i="1"/>
  <c r="AK792" i="1"/>
  <c r="AK793" i="1"/>
  <c r="AK531" i="1"/>
  <c r="AK563" i="1"/>
  <c r="AK579" i="1"/>
  <c r="AK599" i="1"/>
  <c r="AK617" i="1"/>
  <c r="AK633" i="1"/>
  <c r="AK649" i="1"/>
  <c r="AK660" i="1"/>
  <c r="AK741" i="1"/>
  <c r="AK725" i="1"/>
  <c r="AK739" i="1"/>
  <c r="AK390" i="1"/>
  <c r="AK406" i="1"/>
  <c r="AK422" i="1"/>
  <c r="AK438" i="1"/>
  <c r="AK454" i="1"/>
  <c r="AK558" i="1"/>
  <c r="AK574" i="1"/>
  <c r="AK590" i="1"/>
  <c r="AK674" i="1"/>
  <c r="AK690" i="1"/>
  <c r="AK706" i="1"/>
  <c r="AK722" i="1"/>
  <c r="AK726" i="1"/>
  <c r="AK807" i="1"/>
  <c r="AK823" i="1"/>
  <c r="AK839" i="1"/>
  <c r="AK855" i="1"/>
  <c r="AK871" i="1"/>
  <c r="AK887" i="1"/>
  <c r="AK816" i="1"/>
  <c r="AK832" i="1"/>
  <c r="AK848" i="1"/>
  <c r="AK864" i="1"/>
  <c r="AK880" i="1"/>
  <c r="AK538" i="1"/>
  <c r="AK554" i="1"/>
  <c r="AK570" i="1"/>
  <c r="AK586" i="1"/>
  <c r="AK756" i="1"/>
  <c r="AK457" i="1"/>
  <c r="AK489" i="1"/>
  <c r="AK505" i="1"/>
  <c r="AK521" i="1"/>
  <c r="AK668" i="1"/>
  <c r="AL774" i="1" l="1"/>
  <c r="AL334" i="1"/>
  <c r="AL358" i="1"/>
  <c r="AL590" i="1"/>
  <c r="AL652" i="1"/>
  <c r="AL780" i="1"/>
  <c r="AL716" i="1"/>
  <c r="AL335" i="1"/>
  <c r="AL848" i="1"/>
  <c r="AL784" i="1"/>
  <c r="AL759" i="1"/>
  <c r="AL162" i="1"/>
  <c r="AL711" i="1"/>
  <c r="AL253" i="1"/>
  <c r="AL504" i="1"/>
  <c r="AL615" i="1"/>
  <c r="AL434" i="1"/>
  <c r="AL442" i="1"/>
  <c r="AL751" i="1"/>
  <c r="AL416" i="1"/>
  <c r="AL423" i="1"/>
  <c r="AL758" i="1"/>
  <c r="AL387" i="1"/>
  <c r="AL730" i="1"/>
  <c r="AL448" i="1"/>
  <c r="AL786" i="1"/>
  <c r="AL653" i="1"/>
  <c r="AL393" i="1"/>
  <c r="AL571" i="1"/>
  <c r="AL634" i="1"/>
  <c r="AL220" i="1"/>
  <c r="AL360" i="1"/>
  <c r="AL276" i="1"/>
  <c r="AL313" i="1"/>
  <c r="AL675" i="1"/>
  <c r="AL865" i="1"/>
  <c r="AL672" i="1"/>
  <c r="AL396" i="1"/>
  <c r="AL268" i="1"/>
  <c r="AL770" i="1"/>
  <c r="AL692" i="1"/>
  <c r="AL795" i="1"/>
  <c r="AL451" i="1"/>
  <c r="AL864" i="1"/>
  <c r="AL239" i="1"/>
  <c r="AL705" i="1"/>
  <c r="AL441" i="1"/>
  <c r="AL485" i="1"/>
  <c r="AL797" i="1"/>
  <c r="AL718" i="1"/>
  <c r="AL539" i="1"/>
  <c r="AL803" i="1"/>
  <c r="AL557" i="1"/>
  <c r="AL382" i="1"/>
  <c r="AL816" i="1"/>
  <c r="AL739" i="1"/>
  <c r="AL822" i="1"/>
  <c r="AL629" i="1"/>
  <c r="AL375" i="1"/>
  <c r="AL520" i="1"/>
  <c r="AL844" i="1"/>
  <c r="AL535" i="1"/>
  <c r="AL769" i="1"/>
  <c r="AL431" i="1"/>
  <c r="AL740" i="1"/>
  <c r="AL761" i="1"/>
  <c r="AL709" i="1"/>
  <c r="AL790" i="1"/>
  <c r="AL649" i="1"/>
  <c r="AL704" i="1"/>
  <c r="AL522" i="1"/>
  <c r="AL787" i="1"/>
  <c r="AL310" i="1"/>
  <c r="AL293" i="1"/>
  <c r="AL819" i="1"/>
  <c r="AL690" i="1"/>
  <c r="AL771" i="1"/>
  <c r="AL640" i="1"/>
  <c r="AL466" i="1"/>
  <c r="AL450" i="1"/>
  <c r="AL286" i="1"/>
  <c r="AL721" i="1"/>
  <c r="AL399" i="1"/>
  <c r="AL863" i="1"/>
  <c r="AL455" i="1"/>
  <c r="AL217" i="1"/>
  <c r="AL762" i="1"/>
  <c r="AL581" i="1"/>
  <c r="AL230" i="1"/>
  <c r="AL409" i="1"/>
  <c r="AL889" i="1"/>
  <c r="AL344" i="1"/>
  <c r="AL301" i="1"/>
  <c r="AL258" i="1"/>
  <c r="AL846" i="1"/>
  <c r="AL232" i="1"/>
  <c r="AL606" i="1"/>
  <c r="AL86" i="1"/>
  <c r="AL277" i="1"/>
  <c r="AL51" i="1"/>
  <c r="AL536" i="1"/>
  <c r="AL876" i="1"/>
  <c r="AL743" i="1"/>
  <c r="AL693" i="1"/>
  <c r="AL636" i="1"/>
  <c r="AL598" i="1"/>
  <c r="AL765" i="1"/>
  <c r="AL695" i="1"/>
  <c r="AL724" i="1"/>
  <c r="AL642" i="1"/>
  <c r="AL440" i="1"/>
  <c r="AL244" i="1"/>
  <c r="AL318" i="1"/>
  <c r="AL271" i="1"/>
  <c r="AL826" i="1"/>
  <c r="AL637" i="1"/>
  <c r="AL472" i="1"/>
  <c r="AL194" i="1"/>
  <c r="AL835" i="1"/>
  <c r="AL854" i="1"/>
  <c r="AL793" i="1"/>
  <c r="AL647" i="1"/>
  <c r="AL602" i="1"/>
  <c r="AL403" i="1"/>
  <c r="AL432" i="1"/>
  <c r="AL377" i="1"/>
  <c r="AL804" i="1"/>
  <c r="AL703" i="1"/>
  <c r="AL627" i="1"/>
  <c r="AL531" i="1"/>
  <c r="AL855" i="1"/>
  <c r="AL755" i="1"/>
  <c r="AL683" i="1"/>
  <c r="AL493" i="1"/>
  <c r="AL417" i="1"/>
  <c r="AL236" i="1"/>
  <c r="AL342" i="1"/>
  <c r="AL381" i="1"/>
  <c r="AL749" i="1"/>
  <c r="AL638" i="1"/>
  <c r="AL488" i="1"/>
  <c r="AL376" i="1"/>
  <c r="AL207" i="1"/>
  <c r="AL823" i="1"/>
  <c r="AL279" i="1"/>
  <c r="AL104" i="1"/>
  <c r="AL527" i="1"/>
  <c r="AL221" i="1"/>
  <c r="AL311" i="1"/>
  <c r="AL144" i="1"/>
  <c r="AL240" i="1"/>
  <c r="AL546" i="1"/>
  <c r="AL158" i="1"/>
  <c r="AL110" i="1"/>
  <c r="AL298" i="1"/>
  <c r="AL469" i="1"/>
  <c r="AL881" i="1"/>
  <c r="AL860" i="1"/>
  <c r="AL727" i="1"/>
  <c r="AL620" i="1"/>
  <c r="AL555" i="1"/>
  <c r="AL517" i="1"/>
  <c r="AL805" i="1"/>
  <c r="AL610" i="1"/>
  <c r="AL565" i="1"/>
  <c r="AL345" i="1"/>
  <c r="AL302" i="1"/>
  <c r="AL872" i="1"/>
  <c r="AL821" i="1"/>
  <c r="AL689" i="1"/>
  <c r="AL605" i="1"/>
  <c r="AL597" i="1"/>
  <c r="AL462" i="1"/>
  <c r="AL233" i="1"/>
  <c r="AL178" i="1"/>
  <c r="AL767" i="1"/>
  <c r="AL667" i="1"/>
  <c r="AL500" i="1"/>
  <c r="AL406" i="1"/>
  <c r="AL495" i="1"/>
  <c r="AL392" i="1"/>
  <c r="AL249" i="1"/>
  <c r="AL840" i="1"/>
  <c r="AL783" i="1"/>
  <c r="AL601" i="1"/>
  <c r="AL524" i="1"/>
  <c r="AL496" i="1"/>
  <c r="AL470" i="1"/>
  <c r="AL831" i="1"/>
  <c r="AL722" i="1"/>
  <c r="AL681" i="1"/>
  <c r="AL326" i="1"/>
  <c r="AL317" i="1"/>
  <c r="AL673" i="1"/>
  <c r="AL583" i="1"/>
  <c r="AL579" i="1"/>
  <c r="AL422" i="1"/>
  <c r="AL357" i="1"/>
  <c r="AL720" i="1"/>
  <c r="AL333" i="1"/>
  <c r="AL186" i="1"/>
  <c r="AL699" i="1"/>
  <c r="AL44" i="1"/>
  <c r="AL170" i="1"/>
  <c r="AL214" i="1"/>
  <c r="AL190" i="1"/>
  <c r="AL106" i="1"/>
  <c r="AL325" i="1"/>
  <c r="AL200" i="1"/>
  <c r="AL445" i="1"/>
  <c r="AL315" i="1"/>
  <c r="AL28" i="1"/>
  <c r="AL426" i="1"/>
  <c r="AL788" i="1"/>
  <c r="AL461" i="1"/>
  <c r="AL849" i="1"/>
  <c r="AL828" i="1"/>
  <c r="AL552" i="1"/>
  <c r="AL768" i="1"/>
  <c r="AL700" i="1"/>
  <c r="AL824" i="1"/>
  <c r="AL645" i="1"/>
  <c r="AL741" i="1"/>
  <c r="AL521" i="1"/>
  <c r="AL389" i="1"/>
  <c r="AL270" i="1"/>
  <c r="AL839" i="1"/>
  <c r="AL659" i="1"/>
  <c r="AL558" i="1"/>
  <c r="AL146" i="1"/>
  <c r="AL874" i="1"/>
  <c r="AL715" i="1"/>
  <c r="AL560" i="1"/>
  <c r="AL490" i="1"/>
  <c r="AL518" i="1"/>
  <c r="AL418" i="1"/>
  <c r="AL348" i="1"/>
  <c r="AL447" i="1"/>
  <c r="AL19" i="1"/>
  <c r="AL807" i="1"/>
  <c r="AL737" i="1"/>
  <c r="AL538" i="1"/>
  <c r="AL454" i="1"/>
  <c r="AL415" i="1"/>
  <c r="AL296" i="1"/>
  <c r="AL779" i="1"/>
  <c r="AL658" i="1"/>
  <c r="AL549" i="1"/>
  <c r="AL408" i="1"/>
  <c r="AL281" i="1"/>
  <c r="AL294" i="1"/>
  <c r="AL367" i="1"/>
  <c r="AJ8" i="1"/>
  <c r="AL808" i="1"/>
  <c r="AL754" i="1"/>
  <c r="AL701" i="1"/>
  <c r="AL574" i="1"/>
  <c r="AL388" i="1"/>
  <c r="AL248" i="1"/>
  <c r="AL883" i="1"/>
  <c r="AL631" i="1"/>
  <c r="AL540" i="1"/>
  <c r="AL67" i="1"/>
  <c r="AL566" i="1"/>
  <c r="AL184" i="1"/>
  <c r="AL609" i="1"/>
  <c r="AL639" i="1"/>
  <c r="AL736" i="1"/>
  <c r="AL843" i="1"/>
  <c r="AL66" i="1"/>
  <c r="AL410" i="1"/>
  <c r="AL833" i="1"/>
  <c r="AL812" i="1"/>
  <c r="AL752" i="1"/>
  <c r="AL723" i="1"/>
  <c r="AL464" i="1"/>
  <c r="AL800" i="1"/>
  <c r="AL884" i="1"/>
  <c r="AL613" i="1"/>
  <c r="AL544" i="1"/>
  <c r="AL435" i="1"/>
  <c r="AL372" i="1"/>
  <c r="AL254" i="1"/>
  <c r="AL815" i="1"/>
  <c r="AL738" i="1"/>
  <c r="AL732" i="1"/>
  <c r="AL401" i="1"/>
  <c r="AL280" i="1"/>
  <c r="AL130" i="1"/>
  <c r="AL853" i="1"/>
  <c r="AL628" i="1"/>
  <c r="AL596" i="1"/>
  <c r="AL458" i="1"/>
  <c r="AL449" i="1"/>
  <c r="AL324" i="1"/>
  <c r="AL351" i="1"/>
  <c r="AL98" i="1"/>
  <c r="AL820" i="1"/>
  <c r="AL674" i="1"/>
  <c r="AL523" i="1"/>
  <c r="AL479" i="1"/>
  <c r="AL288" i="1"/>
  <c r="AL726" i="1"/>
  <c r="AL702" i="1"/>
  <c r="AL626" i="1"/>
  <c r="AL477" i="1"/>
  <c r="AL364" i="1"/>
  <c r="AL247" i="1"/>
  <c r="AL278" i="1"/>
  <c r="AL879" i="1"/>
  <c r="AL794" i="1"/>
  <c r="AL677" i="1"/>
  <c r="AL621" i="1"/>
  <c r="AL617" i="1"/>
  <c r="AL735" i="1"/>
  <c r="AL304" i="1"/>
  <c r="AL229" i="1"/>
  <c r="AL785" i="1"/>
  <c r="AL643" i="1"/>
  <c r="AL400" i="1"/>
  <c r="AL97" i="1"/>
  <c r="AL109" i="1"/>
  <c r="AL651" i="1"/>
  <c r="AL394" i="1"/>
  <c r="AL817" i="1"/>
  <c r="AL798" i="1"/>
  <c r="AL791" i="1"/>
  <c r="AL707" i="1"/>
  <c r="AL503" i="1"/>
  <c r="AL886" i="1"/>
  <c r="AL760" i="1"/>
  <c r="AL686" i="1"/>
  <c r="AL748" i="1"/>
  <c r="AL563" i="1"/>
  <c r="AL457" i="1"/>
  <c r="AL332" i="1"/>
  <c r="AL366" i="1"/>
  <c r="AL238" i="1"/>
  <c r="AL806" i="1"/>
  <c r="AL668" i="1"/>
  <c r="AL594" i="1"/>
  <c r="AL556" i="1"/>
  <c r="AL497" i="1"/>
  <c r="AL471" i="1"/>
  <c r="AL227" i="1"/>
  <c r="AL764" i="1"/>
  <c r="AL710" i="1"/>
  <c r="AL688" i="1"/>
  <c r="AL604" i="1"/>
  <c r="AL567" i="1"/>
  <c r="AL489" i="1"/>
  <c r="AL284" i="1"/>
  <c r="AL287" i="1"/>
  <c r="AL781" i="1"/>
  <c r="AL776" i="1"/>
  <c r="AL614" i="1"/>
  <c r="AL582" i="1"/>
  <c r="AL491" i="1"/>
  <c r="AL131" i="1"/>
  <c r="AL663" i="1"/>
  <c r="AL572" i="1"/>
  <c r="AL340" i="1"/>
  <c r="AL456" i="1"/>
  <c r="AL262" i="1"/>
  <c r="AL303" i="1"/>
  <c r="AL870" i="1"/>
  <c r="AL744" i="1"/>
  <c r="AL708" i="1"/>
  <c r="AL644" i="1"/>
  <c r="AL599" i="1"/>
  <c r="AL481" i="1"/>
  <c r="AL419" i="1"/>
  <c r="AL851" i="1"/>
  <c r="AL792" i="1"/>
  <c r="AL650" i="1"/>
  <c r="AL356" i="1"/>
  <c r="AL118" i="1"/>
  <c r="AL402" i="1"/>
  <c r="AL99" i="1"/>
  <c r="AL353" i="1"/>
  <c r="AL95" i="1"/>
  <c r="AL321" i="1"/>
  <c r="AL745" i="1"/>
  <c r="AL81" i="1"/>
  <c r="AL189" i="1"/>
  <c r="AL684" i="1"/>
  <c r="AL801" i="1"/>
  <c r="AL777" i="1"/>
  <c r="AL775" i="1"/>
  <c r="AL662" i="1"/>
  <c r="AL691" i="1"/>
  <c r="AL679" i="1"/>
  <c r="AL717" i="1"/>
  <c r="AL611" i="1"/>
  <c r="AL482" i="1"/>
  <c r="AL438" i="1"/>
  <c r="AL308" i="1"/>
  <c r="AL350" i="1"/>
  <c r="AL222" i="1"/>
  <c r="AL763" i="1"/>
  <c r="AL706" i="1"/>
  <c r="AL570" i="1"/>
  <c r="AL501" i="1"/>
  <c r="AL465" i="1"/>
  <c r="AL361" i="1"/>
  <c r="AL867" i="1"/>
  <c r="AL887" i="1"/>
  <c r="AL678" i="1"/>
  <c r="AL660" i="1"/>
  <c r="AL589" i="1"/>
  <c r="AL633" i="1"/>
  <c r="AL425" i="1"/>
  <c r="AL260" i="1"/>
  <c r="AL223" i="1"/>
  <c r="AL550" i="1"/>
  <c r="AL265" i="1"/>
  <c r="AL115" i="1"/>
  <c r="AL888" i="1"/>
  <c r="AL756" i="1"/>
  <c r="AL670" i="1"/>
  <c r="AL586" i="1"/>
  <c r="AL547" i="1"/>
  <c r="AL300" i="1"/>
  <c r="AL374" i="1"/>
  <c r="AL246" i="1"/>
  <c r="AL505" i="1"/>
  <c r="AL463" i="1"/>
  <c r="AL297" i="1"/>
  <c r="AL618" i="1"/>
  <c r="AL502" i="1"/>
  <c r="AL108" i="1"/>
  <c r="AL213" i="1"/>
  <c r="AL199" i="1"/>
  <c r="AL234" i="1"/>
  <c r="AL529" i="1"/>
  <c r="AL291" i="1"/>
  <c r="AL687" i="1"/>
  <c r="AL757" i="1"/>
  <c r="AL316" i="1"/>
  <c r="AL269" i="1"/>
  <c r="AL480" i="1"/>
  <c r="AL193" i="1"/>
  <c r="AL165" i="1"/>
  <c r="AL206" i="1"/>
  <c r="AL166" i="1"/>
  <c r="AL476" i="1"/>
  <c r="AL82" i="1"/>
  <c r="AL588" i="1"/>
  <c r="AL373" i="1"/>
  <c r="AL161" i="1"/>
  <c r="AL122" i="1"/>
  <c r="AL850" i="1"/>
  <c r="AL181" i="1"/>
  <c r="AL139" i="1"/>
  <c r="AL31" i="1"/>
  <c r="AL871" i="1"/>
  <c r="AL180" i="1"/>
  <c r="AL60" i="1"/>
  <c r="AL838" i="1"/>
  <c r="AL475" i="1"/>
  <c r="AL328" i="1"/>
  <c r="AL157" i="1"/>
  <c r="AL87" i="1"/>
  <c r="AL73" i="1"/>
  <c r="AL289" i="1"/>
  <c r="AL172" i="1"/>
  <c r="AL12" i="1"/>
  <c r="AL160" i="1"/>
  <c r="AL842" i="1"/>
  <c r="AL338" i="1"/>
  <c r="AL331" i="1"/>
  <c r="AL429" i="1"/>
  <c r="AL116" i="1"/>
  <c r="AL766" i="1"/>
  <c r="AL204" i="1"/>
  <c r="AL657" i="1"/>
  <c r="AL307" i="1"/>
  <c r="AL397" i="1"/>
  <c r="AL578" i="1"/>
  <c r="AL655" i="1"/>
  <c r="AL405" i="1"/>
  <c r="AL859" i="1"/>
  <c r="AL537" i="1"/>
  <c r="AL654" i="1"/>
  <c r="AL592" i="1"/>
  <c r="AL516" i="1"/>
  <c r="AL548" i="1"/>
  <c r="AL696" i="1"/>
  <c r="AL773" i="1"/>
  <c r="AL862" i="1"/>
  <c r="AL352" i="1"/>
  <c r="AL174" i="1"/>
  <c r="AL18" i="1"/>
  <c r="AL473" i="1"/>
  <c r="AL292" i="1"/>
  <c r="AL383" i="1"/>
  <c r="AL380" i="1"/>
  <c r="AL747" i="1"/>
  <c r="AL386" i="1"/>
  <c r="AL91" i="1"/>
  <c r="AL107" i="1"/>
  <c r="AL41" i="1"/>
  <c r="AL171" i="1"/>
  <c r="AL880" i="1"/>
  <c r="AL362" i="1"/>
  <c r="AL218" i="1"/>
  <c r="AL216" i="1"/>
  <c r="AL45" i="1"/>
  <c r="AL39" i="1"/>
  <c r="AL858" i="1"/>
  <c r="AL413" i="1"/>
  <c r="AL343" i="1"/>
  <c r="AL125" i="1"/>
  <c r="AL202" i="1"/>
  <c r="AL173" i="1"/>
  <c r="AL13" i="1"/>
  <c r="AL368" i="1"/>
  <c r="AL114" i="1"/>
  <c r="AL101" i="1"/>
  <c r="AL534" i="1"/>
  <c r="AL117" i="1"/>
  <c r="AL365" i="1"/>
  <c r="AL175" i="1"/>
  <c r="AL852" i="1"/>
  <c r="AL562" i="1"/>
  <c r="AL226" i="1"/>
  <c r="AL88" i="1"/>
  <c r="AL257" i="1"/>
  <c r="AL143" i="1"/>
  <c r="AL235" i="1"/>
  <c r="AL176" i="1"/>
  <c r="AL782" i="1"/>
  <c r="AL347" i="1"/>
  <c r="AL404" i="1"/>
  <c r="AL427" i="1"/>
  <c r="AL625" i="1"/>
  <c r="AL132" i="1"/>
  <c r="AL731" i="1"/>
  <c r="AL250" i="1"/>
  <c r="AL714" i="1"/>
  <c r="AL323" i="1"/>
  <c r="AL664" i="1"/>
  <c r="AL421" i="1"/>
  <c r="AL875" i="1"/>
  <c r="AL553" i="1"/>
  <c r="AL526" i="1"/>
  <c r="AL622" i="1"/>
  <c r="AL564" i="1"/>
  <c r="AL669" i="1"/>
  <c r="AL712" i="1"/>
  <c r="AL789" i="1"/>
  <c r="AL878" i="1"/>
  <c r="AL263" i="1"/>
  <c r="AL810" i="1"/>
  <c r="AL753" i="1"/>
  <c r="AL694" i="1"/>
  <c r="AL587" i="1"/>
  <c r="AL252" i="1"/>
  <c r="AL319" i="1"/>
  <c r="AL11" i="1"/>
  <c r="AL261" i="1"/>
  <c r="AL119" i="1"/>
  <c r="AL15" i="1"/>
  <c r="AL52" i="1"/>
  <c r="AL201" i="1"/>
  <c r="AL778" i="1"/>
  <c r="AL305" i="1"/>
  <c r="AL137" i="1"/>
  <c r="AL188" i="1"/>
  <c r="AL65" i="1"/>
  <c r="AL77" i="1"/>
  <c r="AL847" i="1"/>
  <c r="AL74" i="1"/>
  <c r="AL237" i="1"/>
  <c r="AL35" i="1"/>
  <c r="AL336" i="1"/>
  <c r="AL105" i="1"/>
  <c r="AL102" i="1"/>
  <c r="AL134" i="1"/>
  <c r="AL71" i="1"/>
  <c r="AL525" i="1"/>
  <c r="AL272" i="1"/>
  <c r="AL243" i="1"/>
  <c r="AL151" i="1"/>
  <c r="AL719" i="1"/>
  <c r="AL177" i="1"/>
  <c r="AL484" i="1"/>
  <c r="AL211" i="1"/>
  <c r="AL141" i="1"/>
  <c r="AL34" i="1"/>
  <c r="AL49" i="1"/>
  <c r="AL192" i="1"/>
  <c r="AL420" i="1"/>
  <c r="AL407" i="1"/>
  <c r="AL630" i="1"/>
  <c r="AL866" i="1"/>
  <c r="AL363" i="1"/>
  <c r="AL545" i="1"/>
  <c r="AL266" i="1"/>
  <c r="AL510" i="1"/>
  <c r="AL148" i="1"/>
  <c r="AL460" i="1"/>
  <c r="AL138" i="1"/>
  <c r="AL314" i="1"/>
  <c r="AL339" i="1"/>
  <c r="AL411" i="1"/>
  <c r="AL666" i="1"/>
  <c r="AL542" i="1"/>
  <c r="AL603" i="1"/>
  <c r="AL600" i="1"/>
  <c r="AL437" i="1"/>
  <c r="AL813" i="1"/>
  <c r="AL569" i="1"/>
  <c r="AL676" i="1"/>
  <c r="AL646" i="1"/>
  <c r="AL802" i="1"/>
  <c r="AL584" i="1"/>
  <c r="AL580" i="1"/>
  <c r="AL665" i="1"/>
  <c r="AL836" i="1"/>
  <c r="AL809" i="1"/>
  <c r="AG7" i="1"/>
  <c r="AM6" i="1" s="1"/>
  <c r="AL742" i="1"/>
  <c r="AL346" i="1"/>
  <c r="AL111" i="1"/>
  <c r="AL513" i="1"/>
  <c r="AL487" i="1"/>
  <c r="AL511" i="1"/>
  <c r="AL312" i="1"/>
  <c r="AL856" i="1"/>
  <c r="AL837" i="1"/>
  <c r="AL554" i="1"/>
  <c r="AL506" i="1"/>
  <c r="AL486" i="1"/>
  <c r="AL228" i="1"/>
  <c r="AH7" i="1"/>
  <c r="AN6" i="1" s="1"/>
  <c r="AL40" i="1"/>
  <c r="AL54" i="1"/>
  <c r="AL680" i="1"/>
  <c r="AL159" i="1"/>
  <c r="AL68" i="1"/>
  <c r="AL796" i="1"/>
  <c r="AL337" i="1"/>
  <c r="AL185" i="1"/>
  <c r="AL59" i="1"/>
  <c r="AL17" i="1"/>
  <c r="AL468" i="1"/>
  <c r="AL309" i="1"/>
  <c r="AL205" i="1"/>
  <c r="AL149" i="1"/>
  <c r="AL750" i="1"/>
  <c r="AL390" i="1"/>
  <c r="AL153" i="1"/>
  <c r="AL129" i="1"/>
  <c r="AL72" i="1"/>
  <c r="AL198" i="1"/>
  <c r="AL103" i="1"/>
  <c r="AL515" i="1"/>
  <c r="AL433" i="1"/>
  <c r="AL187" i="1"/>
  <c r="AL443" i="1"/>
  <c r="AL551" i="1"/>
  <c r="AL439" i="1"/>
  <c r="AL378" i="1"/>
  <c r="AL395" i="1"/>
  <c r="AL685" i="1"/>
  <c r="AL224" i="1"/>
  <c r="AL251" i="1"/>
  <c r="AL379" i="1"/>
  <c r="AL559" i="1"/>
  <c r="AL85" i="1"/>
  <c r="AL595" i="1"/>
  <c r="AL661" i="1"/>
  <c r="AL196" i="1"/>
  <c r="AL398" i="1"/>
  <c r="AL120" i="1"/>
  <c r="AL428" i="1"/>
  <c r="AL834" i="1"/>
  <c r="AL355" i="1"/>
  <c r="AL494" i="1"/>
  <c r="AL474" i="1"/>
  <c r="AL436" i="1"/>
  <c r="AL616" i="1"/>
  <c r="AL453" i="1"/>
  <c r="AL829" i="1"/>
  <c r="AL585" i="1"/>
  <c r="AL746" i="1"/>
  <c r="AL882" i="1"/>
  <c r="AL608" i="1"/>
  <c r="AL533" i="1"/>
  <c r="AL697" i="1"/>
  <c r="AL868" i="1"/>
  <c r="AL825" i="1"/>
  <c r="AL197" i="1"/>
  <c r="AL163" i="1"/>
  <c r="AL832" i="1"/>
  <c r="AL729" i="1"/>
  <c r="AL725" i="1"/>
  <c r="AL573" i="1"/>
  <c r="AL424" i="1"/>
  <c r="AL255" i="1"/>
  <c r="AL164" i="1"/>
  <c r="AL195" i="1"/>
  <c r="AL341" i="1"/>
  <c r="AL14" i="1"/>
  <c r="AL56" i="1"/>
  <c r="AL75" i="1"/>
  <c r="AL135" i="1"/>
  <c r="AL127" i="1"/>
  <c r="AL50" i="1"/>
  <c r="AL359" i="1"/>
  <c r="AL69" i="1"/>
  <c r="AL16" i="1"/>
  <c r="AL733" i="1"/>
  <c r="AL273" i="1"/>
  <c r="AL327" i="1"/>
  <c r="AL156" i="1"/>
  <c r="AL22" i="1"/>
  <c r="AL32" i="1"/>
  <c r="AL33" i="1"/>
  <c r="AL96" i="1"/>
  <c r="AL191" i="1"/>
  <c r="AL641" i="1"/>
  <c r="AL459" i="1"/>
  <c r="AL210" i="1"/>
  <c r="AL21" i="1"/>
  <c r="AL543" i="1"/>
  <c r="AL78" i="1"/>
  <c r="AL27" i="1"/>
  <c r="AL37" i="1"/>
  <c r="AL25" i="1"/>
  <c r="AL369" i="1"/>
  <c r="AL92" i="1"/>
  <c r="AL498" i="1"/>
  <c r="AL121" i="1"/>
  <c r="AL62" i="1"/>
  <c r="AL514" i="1"/>
  <c r="AL671" i="1"/>
  <c r="AL306" i="1"/>
  <c r="AL267" i="1"/>
  <c r="AL133" i="1"/>
  <c r="AL282" i="1"/>
  <c r="AL391" i="1"/>
  <c r="AL136" i="1"/>
  <c r="AL818" i="1"/>
  <c r="AL371" i="1"/>
  <c r="AL483" i="1"/>
  <c r="AL354" i="1"/>
  <c r="AL384" i="1"/>
  <c r="AL632" i="1"/>
  <c r="AL772" i="1"/>
  <c r="AL492" i="1"/>
  <c r="AL845" i="1"/>
  <c r="AL624" i="1"/>
  <c r="AL541" i="1"/>
  <c r="AL713" i="1"/>
  <c r="AL869" i="1"/>
  <c r="AL841" i="1"/>
  <c r="AL330" i="1"/>
  <c r="AL295" i="1"/>
  <c r="AL509" i="1"/>
  <c r="AL242" i="1"/>
  <c r="AL140" i="1"/>
  <c r="AL145" i="1"/>
  <c r="AL100" i="1"/>
  <c r="AL290" i="1"/>
  <c r="AL123" i="1"/>
  <c r="AL885" i="1"/>
  <c r="AL329" i="1"/>
  <c r="AL519" i="1"/>
  <c r="AL154" i="1"/>
  <c r="AL212" i="1"/>
  <c r="AL42" i="1"/>
  <c r="AL20" i="1"/>
  <c r="AL89" i="1"/>
  <c r="AL147" i="1"/>
  <c r="AL84" i="1"/>
  <c r="AL577" i="1"/>
  <c r="AL209" i="1"/>
  <c r="AL231" i="1"/>
  <c r="AL349" i="1"/>
  <c r="AL150" i="1"/>
  <c r="AL48" i="1"/>
  <c r="AL507" i="1"/>
  <c r="AL203" i="1"/>
  <c r="AL225" i="1"/>
  <c r="AL264" i="1"/>
  <c r="AL215" i="1"/>
  <c r="AL112" i="1"/>
  <c r="AL467" i="1"/>
  <c r="AL283" i="1"/>
  <c r="AL528" i="1"/>
  <c r="AL499" i="1"/>
  <c r="AL322" i="1"/>
  <c r="AL152" i="1"/>
  <c r="AL799" i="1"/>
  <c r="AL259" i="1"/>
  <c r="AL444" i="1"/>
  <c r="AL561" i="1"/>
  <c r="AL568" i="1"/>
  <c r="AL607" i="1"/>
  <c r="AL648" i="1"/>
  <c r="AL619" i="1"/>
  <c r="AL576" i="1"/>
  <c r="AL811" i="1"/>
  <c r="AL861" i="1"/>
  <c r="AL728" i="1"/>
  <c r="AL656" i="1"/>
  <c r="AL814" i="1"/>
  <c r="AL857" i="1"/>
  <c r="AL47" i="1"/>
  <c r="AL446" i="1"/>
  <c r="AL30" i="1"/>
  <c r="AL512" i="1"/>
  <c r="AL256" i="1"/>
  <c r="AL43" i="1"/>
  <c r="AL76" i="1"/>
  <c r="AL167" i="1"/>
  <c r="AL113" i="1"/>
  <c r="AL208" i="1"/>
  <c r="AL179" i="1"/>
  <c r="AL698" i="1"/>
  <c r="AL241" i="1"/>
  <c r="AL285" i="1"/>
  <c r="AL183" i="1"/>
  <c r="AL93" i="1"/>
  <c r="AL612" i="1"/>
  <c r="AL385" i="1"/>
  <c r="AL219" i="1"/>
  <c r="AL70" i="1"/>
  <c r="AL83" i="1"/>
  <c r="AL57" i="1"/>
  <c r="AL320" i="1"/>
  <c r="AL430" i="1"/>
  <c r="AL64" i="1"/>
  <c r="AL182" i="1"/>
  <c r="AL169" i="1"/>
  <c r="AL24" i="1"/>
  <c r="AL414" i="1"/>
  <c r="AL155" i="1"/>
  <c r="AL478" i="1"/>
  <c r="AL80" i="1"/>
  <c r="AL128" i="1"/>
  <c r="AL593" i="1"/>
  <c r="AL299" i="1"/>
  <c r="AL412" i="1"/>
  <c r="AL734" i="1"/>
  <c r="AL682" i="1"/>
  <c r="AL10" i="1"/>
  <c r="AL370" i="1"/>
  <c r="AL591" i="1"/>
  <c r="AL168" i="1"/>
  <c r="AL532" i="1"/>
  <c r="AL275" i="1"/>
  <c r="AL508" i="1"/>
  <c r="AL452" i="1"/>
  <c r="AL575" i="1"/>
  <c r="AL530" i="1"/>
  <c r="AL623" i="1"/>
  <c r="AL635" i="1"/>
  <c r="AL827" i="1"/>
  <c r="AL877" i="1"/>
  <c r="AL830" i="1"/>
  <c r="AL873" i="1"/>
  <c r="AL274" i="1"/>
  <c r="AL38" i="1"/>
  <c r="AL29" i="1"/>
  <c r="AL245" i="1"/>
  <c r="AL58" i="1"/>
  <c r="AL126" i="1"/>
  <c r="AL53" i="1"/>
  <c r="AL36" i="1"/>
  <c r="AL90" i="1"/>
  <c r="AL124" i="1"/>
  <c r="AL94" i="1"/>
  <c r="AL63" i="1"/>
  <c r="AL46" i="1"/>
  <c r="AL26" i="1"/>
  <c r="AL61" i="1"/>
  <c r="AL79" i="1"/>
  <c r="AL23" i="1"/>
  <c r="AL142" i="1"/>
  <c r="AL55" i="1"/>
  <c r="AJ6" i="1"/>
  <c r="AI7" i="1"/>
  <c r="AO6" i="1" s="1"/>
  <c r="AK6" i="1"/>
  <c r="AE7" i="1"/>
  <c r="AJ7" i="1" l="1"/>
  <c r="AP6" i="1" s="1"/>
</calcChain>
</file>

<file path=xl/comments1.xml><?xml version="1.0" encoding="utf-8"?>
<comments xmlns="http://schemas.openxmlformats.org/spreadsheetml/2006/main">
  <authors>
    <author>作成者</author>
  </authors>
  <commentLis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作成者: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本菲卡
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X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内算</t>
        </r>
        <r>
          <rPr>
            <sz val="9"/>
            <color indexed="81"/>
            <rFont val="FangSong"/>
            <family val="3"/>
            <charset val="134"/>
          </rPr>
          <t>临赔
竞彩官方要以</t>
        </r>
        <r>
          <rPr>
            <sz val="9"/>
            <color indexed="81"/>
            <rFont val="ＭＳ Ｐゴシック"/>
            <family val="3"/>
            <charset val="128"/>
          </rPr>
          <t>12点</t>
        </r>
        <r>
          <rPr>
            <sz val="9"/>
            <color indexed="81"/>
            <rFont val="FangSong"/>
            <family val="3"/>
            <charset val="134"/>
          </rPr>
          <t>为准，不能以比赛时间为准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3小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ＭＳ Ｐゴシック"/>
            <family val="3"/>
            <charset val="128"/>
          </rPr>
          <t>内30分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外算近</t>
        </r>
        <r>
          <rPr>
            <sz val="9"/>
            <color indexed="81"/>
            <rFont val="FangSong"/>
            <family val="3"/>
            <charset val="134"/>
          </rPr>
          <t>赔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1高：
高</t>
        </r>
        <r>
          <rPr>
            <sz val="9"/>
            <color indexed="81"/>
            <rFont val="FangSong"/>
            <family val="3"/>
            <charset val="134"/>
          </rPr>
          <t>级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顶级联赛</t>
        </r>
        <r>
          <rPr>
            <sz val="9"/>
            <color indexed="81"/>
            <rFont val="ＭＳ Ｐゴシック"/>
            <family val="3"/>
            <charset val="128"/>
          </rPr>
          <t>：四大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，葡超
高</t>
        </r>
        <r>
          <rPr>
            <sz val="9"/>
            <color indexed="81"/>
            <rFont val="FangSong"/>
            <family val="3"/>
            <charset val="134"/>
          </rPr>
          <t>级别国家的杯赛，有豪门出场或高级阶段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中：
中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：荷甲，瑞典超，巴西甲，阿甲，俄超
高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国家的次</t>
        </r>
        <r>
          <rPr>
            <sz val="9"/>
            <color indexed="81"/>
            <rFont val="FangSong"/>
            <family val="3"/>
            <charset val="134"/>
          </rPr>
          <t>级联赛</t>
        </r>
        <r>
          <rPr>
            <sz val="9"/>
            <color indexed="81"/>
            <rFont val="ＭＳ Ｐゴシック"/>
            <family val="3"/>
            <charset val="128"/>
          </rPr>
          <t>：德乙，荷乙，英冠，英甲
高</t>
        </r>
        <r>
          <rPr>
            <sz val="9"/>
            <color indexed="81"/>
            <rFont val="FangSong"/>
            <family val="3"/>
            <charset val="134"/>
          </rPr>
          <t>级别国家的杯赛初级阶段
英联杯</t>
        </r>
        <r>
          <rPr>
            <sz val="9"/>
            <color indexed="81"/>
            <rFont val="ＭＳ Ｐゴシック"/>
            <family val="3"/>
            <charset val="128"/>
          </rPr>
          <t xml:space="preserve">
低：
低</t>
        </r>
        <r>
          <rPr>
            <sz val="9"/>
            <color indexed="81"/>
            <rFont val="FangSong"/>
            <family val="3"/>
            <charset val="134"/>
          </rPr>
          <t>级别国家的联赛：墨甲，智利甲，</t>
        </r>
        <r>
          <rPr>
            <sz val="9"/>
            <color indexed="81"/>
            <rFont val="ＭＳ Ｐゴシック"/>
            <family val="3"/>
            <charset val="128"/>
          </rPr>
          <t>K</t>
        </r>
        <r>
          <rPr>
            <sz val="9"/>
            <color indexed="81"/>
            <rFont val="FangSong"/>
            <family val="3"/>
            <charset val="134"/>
          </rPr>
          <t>联赛，</t>
        </r>
        <r>
          <rPr>
            <sz val="9"/>
            <color indexed="81"/>
            <rFont val="ＭＳ Ｐゴシック"/>
            <family val="3"/>
            <charset val="128"/>
          </rPr>
          <t>J</t>
        </r>
        <r>
          <rPr>
            <sz val="9"/>
            <color indexed="81"/>
            <rFont val="FangSong"/>
            <family val="3"/>
            <charset val="134"/>
          </rPr>
          <t>联赛
中级别国家的低级联赛：</t>
        </r>
        <r>
          <rPr>
            <sz val="9"/>
            <color indexed="81"/>
            <rFont val="ＭＳ Ｐゴシック"/>
            <family val="3"/>
            <charset val="128"/>
          </rPr>
          <t xml:space="preserve">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国家的杯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：天皇杯
非大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前期的友</t>
        </r>
        <r>
          <rPr>
            <sz val="9"/>
            <color indexed="81"/>
            <rFont val="FangSong"/>
            <family val="3"/>
            <charset val="134"/>
          </rPr>
          <t>谊赛
英锦赛</t>
        </r>
      </text>
    </comment>
    <comment ref="A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</t>
        </r>
        <r>
          <rPr>
            <sz val="9"/>
            <color indexed="81"/>
            <rFont val="宋体"/>
            <family val="3"/>
            <charset val="134"/>
          </rPr>
          <t xml:space="preserve">卡
</t>
        </r>
        <r>
          <rPr>
            <sz val="9"/>
            <color indexed="81"/>
            <rFont val="ＭＳ Ｐゴシック"/>
            <family val="3"/>
            <charset val="128"/>
          </rPr>
          <t>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AQ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二分法</t>
        </r>
        <r>
          <rPr>
            <sz val="9"/>
            <color indexed="81"/>
            <rFont val="FangSong"/>
            <family val="3"/>
            <charset val="134"/>
          </rPr>
          <t>赔率都在</t>
        </r>
        <r>
          <rPr>
            <sz val="9"/>
            <color indexed="81"/>
            <rFont val="ＭＳ Ｐゴシック"/>
            <family val="3"/>
            <charset val="128"/>
          </rPr>
          <t>1.70-1.80之</t>
        </r>
        <r>
          <rPr>
            <sz val="9"/>
            <color indexed="81"/>
            <rFont val="FangSong"/>
            <family val="3"/>
            <charset val="134"/>
          </rPr>
          <t>间算势均力敌</t>
        </r>
      </text>
    </comment>
    <comment ref="Z546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联赛杯中的强强对话</t>
        </r>
      </text>
    </comment>
  </commentList>
</comments>
</file>

<file path=xl/sharedStrings.xml><?xml version="1.0" encoding="utf-8"?>
<sst xmlns="http://schemas.openxmlformats.org/spreadsheetml/2006/main" count="5348" uniqueCount="1081">
  <si>
    <t>降1次</t>
  </si>
  <si>
    <t>无</t>
  </si>
  <si>
    <t>降</t>
  </si>
  <si>
    <t>高</t>
  </si>
  <si>
    <t>输入区</t>
    <phoneticPr fontId="2"/>
  </si>
  <si>
    <t>升1次</t>
  </si>
  <si>
    <t>升</t>
  </si>
  <si>
    <t>日期</t>
    <phoneticPr fontId="1" type="noConversion"/>
  </si>
  <si>
    <t>编号</t>
    <phoneticPr fontId="1" type="noConversion"/>
  </si>
  <si>
    <t>赛事</t>
    <phoneticPr fontId="1" type="noConversion"/>
  </si>
  <si>
    <t>开球时间</t>
    <phoneticPr fontId="1" type="noConversion"/>
  </si>
  <si>
    <t>主队全称</t>
    <phoneticPr fontId="1" type="noConversion"/>
  </si>
  <si>
    <t>客队全称</t>
    <phoneticPr fontId="1" type="noConversion"/>
  </si>
  <si>
    <t>主队简称</t>
    <phoneticPr fontId="1" type="noConversion"/>
  </si>
  <si>
    <t>客队简称</t>
    <phoneticPr fontId="1" type="noConversion"/>
  </si>
  <si>
    <t>主胜赔率</t>
    <phoneticPr fontId="1" type="noConversion"/>
  </si>
  <si>
    <t>主平赔率</t>
    <phoneticPr fontId="1" type="noConversion"/>
  </si>
  <si>
    <t>主负赔率</t>
    <phoneticPr fontId="1" type="noConversion"/>
  </si>
  <si>
    <t>让胜赔率</t>
    <phoneticPr fontId="1" type="noConversion"/>
  </si>
  <si>
    <t>让平赔率</t>
    <phoneticPr fontId="1" type="noConversion"/>
  </si>
  <si>
    <t>让负赔率</t>
    <phoneticPr fontId="1" type="noConversion"/>
  </si>
  <si>
    <t>让球</t>
    <phoneticPr fontId="1" type="noConversion"/>
  </si>
  <si>
    <t>比分</t>
    <phoneticPr fontId="1" type="noConversion"/>
  </si>
  <si>
    <t>主队进球</t>
    <phoneticPr fontId="1" type="noConversion"/>
  </si>
  <si>
    <t>客队进球</t>
    <phoneticPr fontId="1" type="noConversion"/>
  </si>
  <si>
    <t>赛果</t>
    <phoneticPr fontId="2"/>
  </si>
  <si>
    <t>让球赛果</t>
    <phoneticPr fontId="1" type="noConversion"/>
  </si>
  <si>
    <t>赛事</t>
    <phoneticPr fontId="2"/>
  </si>
  <si>
    <t>赔率变化</t>
    <phoneticPr fontId="2"/>
  </si>
  <si>
    <t>临赔变化</t>
    <phoneticPr fontId="2"/>
  </si>
  <si>
    <r>
      <t>近</t>
    </r>
    <r>
      <rPr>
        <sz val="11"/>
        <color theme="1"/>
        <rFont val="ＭＳ Ｐゴシック"/>
        <family val="3"/>
        <charset val="134"/>
        <scheme val="minor"/>
      </rPr>
      <t>赔变化</t>
    </r>
    <phoneticPr fontId="2"/>
  </si>
  <si>
    <r>
      <t>比</t>
    </r>
    <r>
      <rPr>
        <sz val="11"/>
        <color theme="1"/>
        <rFont val="ＭＳ Ｐゴシック"/>
        <family val="3"/>
        <charset val="134"/>
        <scheme val="minor"/>
      </rPr>
      <t>赛规模</t>
    </r>
    <phoneticPr fontId="2"/>
  </si>
  <si>
    <t>热门比赛</t>
    <phoneticPr fontId="2"/>
  </si>
  <si>
    <t>结果</t>
    <phoneticPr fontId="2"/>
  </si>
  <si>
    <t>结果（2分）</t>
    <phoneticPr fontId="2"/>
  </si>
  <si>
    <t>备注</t>
    <phoneticPr fontId="2"/>
  </si>
  <si>
    <t>葡超</t>
  </si>
  <si>
    <t>埃斯托里尔</t>
  </si>
  <si>
    <t>摩雷伦斯</t>
  </si>
  <si>
    <t>伊斯托里尔</t>
  </si>
  <si>
    <t>摩里伦斯</t>
  </si>
  <si>
    <t>降</t>
    <phoneticPr fontId="2"/>
  </si>
  <si>
    <t>苏超</t>
  </si>
  <si>
    <t>中</t>
  </si>
  <si>
    <t/>
  </si>
  <si>
    <t>-</t>
    <phoneticPr fontId="2"/>
  </si>
  <si>
    <t>-</t>
    <phoneticPr fontId="2"/>
  </si>
  <si>
    <t>-</t>
    <phoneticPr fontId="2"/>
  </si>
  <si>
    <t>天皇杯</t>
  </si>
  <si>
    <t>福冈黄蜂</t>
  </si>
  <si>
    <t>鹿儿岛联</t>
  </si>
  <si>
    <t>鹿儿岛联队</t>
  </si>
  <si>
    <t>一路升</t>
    <phoneticPr fontId="2"/>
  </si>
  <si>
    <t>大升</t>
    <phoneticPr fontId="2"/>
  </si>
  <si>
    <t>无</t>
    <phoneticPr fontId="2"/>
  </si>
  <si>
    <t>低</t>
    <phoneticPr fontId="2"/>
  </si>
  <si>
    <r>
      <t>庄家已知</t>
    </r>
    <r>
      <rPr>
        <sz val="11"/>
        <color theme="1"/>
        <rFont val="ＭＳ Ｐゴシック"/>
        <family val="3"/>
        <charset val="136"/>
        <scheme val="minor"/>
      </rPr>
      <t>胜</t>
    </r>
    <r>
      <rPr>
        <sz val="11"/>
        <color theme="1"/>
        <rFont val="ＭＳ Ｐゴシック"/>
        <family val="3"/>
        <charset val="134"/>
        <scheme val="minor"/>
      </rPr>
      <t>结果
开出高赔造不稳假象
买家不买账仍然很多
继续升赔</t>
    </r>
    <phoneticPr fontId="2"/>
  </si>
  <si>
    <t>赞岐釜玉海</t>
  </si>
  <si>
    <t>今治FC</t>
  </si>
  <si>
    <t>FC今治</t>
  </si>
  <si>
    <t>一路降</t>
    <phoneticPr fontId="2"/>
  </si>
  <si>
    <t>低</t>
    <phoneticPr fontId="2"/>
  </si>
  <si>
    <t>这场比较常规，就是逐渐降赔来保证收益</t>
    <phoneticPr fontId="2"/>
  </si>
  <si>
    <t>京都不死鸟</t>
  </si>
  <si>
    <t>加古川山贼</t>
  </si>
  <si>
    <t>加古川</t>
  </si>
  <si>
    <t>一路降</t>
    <phoneticPr fontId="2"/>
  </si>
  <si>
    <t>K联赛</t>
  </si>
  <si>
    <t>首尔FC</t>
  </si>
  <si>
    <t>全北现代</t>
  </si>
  <si>
    <t>升</t>
    <phoneticPr fontId="2"/>
  </si>
  <si>
    <t>中</t>
    <phoneticPr fontId="2"/>
  </si>
  <si>
    <t>尚州尚武</t>
  </si>
  <si>
    <t>水原三星</t>
  </si>
  <si>
    <t>水原蓝翼</t>
  </si>
  <si>
    <t>平局不分析</t>
    <phoneticPr fontId="2"/>
  </si>
  <si>
    <t>全南天龙</t>
  </si>
  <si>
    <t>浦项制铁</t>
  </si>
  <si>
    <t>升2次</t>
    <phoneticPr fontId="2"/>
  </si>
  <si>
    <t>无</t>
    <phoneticPr fontId="2"/>
  </si>
  <si>
    <t>升</t>
    <phoneticPr fontId="2"/>
  </si>
  <si>
    <t>荷甲</t>
  </si>
  <si>
    <t>PSV埃因霍温</t>
  </si>
  <si>
    <t>格罗宁根</t>
  </si>
  <si>
    <t>埃因霍温</t>
  </si>
  <si>
    <t>未开售</t>
    <phoneticPr fontId="2"/>
  </si>
  <si>
    <t>德乙</t>
  </si>
  <si>
    <t>比勒费尔德</t>
  </si>
  <si>
    <t>柏林联合</t>
  </si>
  <si>
    <t>柏林联盟</t>
  </si>
  <si>
    <t>德累斯顿</t>
  </si>
  <si>
    <t>圣保利</t>
  </si>
  <si>
    <t>降1次</t>
    <phoneticPr fontId="2"/>
  </si>
  <si>
    <t>中</t>
    <phoneticPr fontId="2"/>
  </si>
  <si>
    <t>不伦瑞克</t>
  </si>
  <si>
    <t>纽伦堡</t>
  </si>
  <si>
    <t>降1次</t>
    <phoneticPr fontId="2"/>
  </si>
  <si>
    <t>英超</t>
  </si>
  <si>
    <t>西布罗姆维奇</t>
  </si>
  <si>
    <t>米德尔斯堡</t>
  </si>
  <si>
    <t>西布朗</t>
  </si>
  <si>
    <t>海牙</t>
  </si>
  <si>
    <t>赫拉克勒斯</t>
  </si>
  <si>
    <t>赫拉克莱斯</t>
  </si>
  <si>
    <t>平局不分析</t>
    <phoneticPr fontId="2"/>
  </si>
  <si>
    <t>前进之鹰</t>
  </si>
  <si>
    <t>阿贾克斯</t>
  </si>
  <si>
    <t>降</t>
    <phoneticPr fontId="2"/>
  </si>
  <si>
    <t>荷乙</t>
  </si>
  <si>
    <t>阿喀琉斯</t>
  </si>
  <si>
    <t>马斯特里赫特</t>
  </si>
  <si>
    <t>阿基里斯</t>
  </si>
  <si>
    <t>马斯垂克</t>
  </si>
  <si>
    <t>降2次</t>
    <phoneticPr fontId="2"/>
  </si>
  <si>
    <t>比甲</t>
  </si>
  <si>
    <t>布鲁日</t>
  </si>
  <si>
    <t>标准列日</t>
  </si>
  <si>
    <t>法甲</t>
  </si>
  <si>
    <t>波尔多</t>
  </si>
  <si>
    <t>南特</t>
  </si>
  <si>
    <t>高</t>
    <phoneticPr fontId="2"/>
  </si>
  <si>
    <t>瑞典超</t>
  </si>
  <si>
    <t>AIK索尔纳</t>
  </si>
  <si>
    <t>哈马比</t>
  </si>
  <si>
    <t>赫根</t>
  </si>
  <si>
    <t>厄斯特松德</t>
  </si>
  <si>
    <t>奧斯特桑斯</t>
  </si>
  <si>
    <t>升1次</t>
    <phoneticPr fontId="2"/>
  </si>
  <si>
    <t>延雪平</t>
  </si>
  <si>
    <t>埃尔夫斯堡</t>
  </si>
  <si>
    <t>乔科平所达</t>
  </si>
  <si>
    <t>德甲</t>
  </si>
  <si>
    <t>柏林赫塔</t>
  </si>
  <si>
    <t>弗赖堡</t>
  </si>
  <si>
    <t>均有</t>
  </si>
  <si>
    <t>高</t>
    <phoneticPr fontId="2"/>
  </si>
  <si>
    <r>
      <t>一路降</t>
    </r>
    <r>
      <rPr>
        <sz val="11"/>
        <color theme="1"/>
        <rFont val="ＭＳ Ｐゴシック"/>
        <family val="3"/>
        <charset val="134"/>
        <scheme val="minor"/>
      </rPr>
      <t>临赔</t>
    </r>
    <r>
      <rPr>
        <sz val="11"/>
        <color theme="1"/>
        <rFont val="ＭＳ Ｐゴシック"/>
        <family val="2"/>
        <scheme val="minor"/>
      </rPr>
      <t>升</t>
    </r>
    <phoneticPr fontId="2"/>
  </si>
  <si>
    <t>挪超</t>
  </si>
  <si>
    <t>松达尔</t>
  </si>
  <si>
    <t>斯塔贝克</t>
  </si>
  <si>
    <t>俄超</t>
  </si>
  <si>
    <t>乌拉尔</t>
  </si>
  <si>
    <t>图拉兵工厂</t>
  </si>
  <si>
    <t>巴西甲</t>
  </si>
  <si>
    <t>克鲁塞罗</t>
  </si>
  <si>
    <t>圣克鲁斯</t>
  </si>
  <si>
    <t>圣塔库鲁</t>
  </si>
  <si>
    <t>桑托斯</t>
  </si>
  <si>
    <t>费古埃伦斯</t>
  </si>
  <si>
    <t>均有，最终降</t>
  </si>
  <si>
    <t>其实2边赔率都是均有
不稳定赔率造出了一个大冷门</t>
  </si>
  <si>
    <t>阿尔克马尔</t>
  </si>
  <si>
    <t>奈梅亨</t>
  </si>
  <si>
    <t>升1次</t>
    <phoneticPr fontId="2"/>
  </si>
  <si>
    <t>曼彻斯特城</t>
  </si>
  <si>
    <t>西汉姆联</t>
  </si>
  <si>
    <t>曼城</t>
  </si>
  <si>
    <t>圣埃蒂安</t>
  </si>
  <si>
    <t>图卢兹</t>
  </si>
  <si>
    <t>马里迪莫</t>
  </si>
  <si>
    <t>博阿维斯塔</t>
  </si>
  <si>
    <t>沙维什</t>
  </si>
  <si>
    <t>查维斯</t>
  </si>
  <si>
    <t>霍芬海姆</t>
  </si>
  <si>
    <t>莱比锡红牛</t>
  </si>
  <si>
    <t>松兹瓦尔</t>
  </si>
  <si>
    <t>马尔默</t>
  </si>
  <si>
    <t>桑斯瓦尔</t>
  </si>
  <si>
    <t>IFK哥德堡</t>
  </si>
  <si>
    <t>赫尔辛堡</t>
  </si>
  <si>
    <t>厄勒布鲁</t>
  </si>
  <si>
    <t>法尔肯堡</t>
  </si>
  <si>
    <t>奥雷布洛</t>
  </si>
  <si>
    <r>
      <t>无</t>
    </r>
    <r>
      <rPr>
        <sz val="11"/>
        <color theme="1"/>
        <rFont val="ＭＳ Ｐゴシック"/>
        <family val="3"/>
        <charset val="134"/>
        <scheme val="minor"/>
      </rPr>
      <t>变化出了最稳的赔率</t>
    </r>
    <phoneticPr fontId="2"/>
  </si>
  <si>
    <t>意甲</t>
  </si>
  <si>
    <t>国际米兰</t>
  </si>
  <si>
    <t>巴勒莫</t>
  </si>
  <si>
    <t>一路升，但对应的负赔均有</t>
  </si>
  <si>
    <r>
      <t>加入二分法</t>
    </r>
    <r>
      <rPr>
        <sz val="11"/>
        <color theme="1"/>
        <rFont val="ＭＳ Ｐゴシック"/>
        <family val="3"/>
        <charset val="134"/>
        <scheme val="minor"/>
      </rPr>
      <t>总结</t>
    </r>
    <phoneticPr fontId="2"/>
  </si>
  <si>
    <t>博德闪耀</t>
  </si>
  <si>
    <t>斯达</t>
  </si>
  <si>
    <t>博多格林特</t>
  </si>
  <si>
    <r>
      <t>主</t>
    </r>
    <r>
      <rPr>
        <sz val="11"/>
        <color theme="1"/>
        <rFont val="ＭＳ Ｐゴシック"/>
        <family val="3"/>
        <charset val="136"/>
        <scheme val="minor"/>
      </rPr>
      <t>胜降，客不</t>
    </r>
    <r>
      <rPr>
        <sz val="11"/>
        <color theme="1"/>
        <rFont val="ＭＳ Ｐゴシック"/>
        <family val="3"/>
        <charset val="134"/>
        <scheme val="minor"/>
      </rPr>
      <t>败对应升</t>
    </r>
    <phoneticPr fontId="2"/>
  </si>
  <si>
    <t>罗森博格</t>
  </si>
  <si>
    <t>特罗姆瑟</t>
  </si>
  <si>
    <t>维京</t>
  </si>
  <si>
    <t>利勒斯特罗姆</t>
  </si>
  <si>
    <t>临开场5分钟降赔，客不败</t>
    <phoneticPr fontId="2"/>
  </si>
  <si>
    <t>安德莱赫特</t>
  </si>
  <si>
    <t>根特</t>
  </si>
  <si>
    <t>这场比较复杂，2个时间正好卡着我约定的临赔和近赔的时间，而且正好会导致我的标准反过来，这场并没有出冷的结果</t>
    <phoneticPr fontId="2"/>
  </si>
  <si>
    <t>西甲</t>
  </si>
  <si>
    <t>阿拉维斯</t>
  </si>
  <si>
    <t>希洪竞技</t>
  </si>
  <si>
    <t>拉斯帕尔马斯</t>
  </si>
  <si>
    <t>格拉纳达CF</t>
  </si>
  <si>
    <t>格兰纳达</t>
  </si>
  <si>
    <t>克拉斯诺达尔</t>
  </si>
  <si>
    <t>莫斯科火车头</t>
  </si>
  <si>
    <t>格罗兹尼捷列克</t>
  </si>
  <si>
    <t>罗斯托夫</t>
  </si>
  <si>
    <t>泰雷克</t>
  </si>
  <si>
    <t>均有出冷门</t>
  </si>
  <si>
    <t>里斯本竞技</t>
  </si>
  <si>
    <t>波尔图</t>
  </si>
  <si>
    <t>一路升</t>
    <phoneticPr fontId="2"/>
  </si>
  <si>
    <t>热门比赛不好预测啊</t>
    <phoneticPr fontId="2"/>
  </si>
  <si>
    <t>阿甲</t>
  </si>
  <si>
    <t>老虎竞技</t>
  </si>
  <si>
    <t>拉普拉塔大学生</t>
  </si>
  <si>
    <t>大学生队</t>
  </si>
  <si>
    <t>各1次</t>
  </si>
  <si>
    <t>墨联</t>
  </si>
  <si>
    <t>托卢卡</t>
  </si>
  <si>
    <t>莫雷利亚</t>
  </si>
  <si>
    <t>托拉卡</t>
  </si>
  <si>
    <r>
      <t>无</t>
    </r>
    <r>
      <rPr>
        <sz val="11"/>
        <color theme="1"/>
        <rFont val="ＭＳ Ｐゴシック"/>
        <family val="3"/>
        <charset val="134"/>
        <scheme val="minor"/>
      </rPr>
      <t>变化，也没出冷</t>
    </r>
    <phoneticPr fontId="2"/>
  </si>
  <si>
    <t>基尔梅斯</t>
  </si>
  <si>
    <t>纽维尔老男孩</t>
  </si>
  <si>
    <t>奥德</t>
  </si>
  <si>
    <t>瓦勒伦加</t>
  </si>
  <si>
    <t>奥德格陵兰</t>
  </si>
  <si>
    <t>亨克</t>
  </si>
  <si>
    <t>聚尔特瓦雷赫姆</t>
  </si>
  <si>
    <t>根克</t>
  </si>
  <si>
    <t>威尔郡</t>
  </si>
  <si>
    <t>这个严格说算不上没出冷，因为2分法的赔率相差是在太小</t>
    <phoneticPr fontId="2"/>
  </si>
  <si>
    <t>智利甲</t>
  </si>
  <si>
    <t>圣地亚哥漫步者</t>
  </si>
  <si>
    <t>安托法加斯塔</t>
  </si>
  <si>
    <t>圣地亚哥漫游者</t>
  </si>
  <si>
    <t>安东法加斯达</t>
  </si>
  <si>
    <t>跌2次</t>
    <phoneticPr fontId="2"/>
  </si>
  <si>
    <r>
      <t>突然</t>
    </r>
    <r>
      <rPr>
        <sz val="11"/>
        <color theme="1"/>
        <rFont val="ＭＳ Ｐゴシック"/>
        <family val="3"/>
        <charset val="134"/>
        <scheme val="minor"/>
      </rPr>
      <t>发现一个问题，足彩都是12点截止，临赔可能不准，此时临赔要以12点为界</t>
    </r>
    <phoneticPr fontId="2"/>
  </si>
  <si>
    <t>毕尔巴鄂竞技</t>
  </si>
  <si>
    <t>巴塞罗那</t>
  </si>
  <si>
    <t>毕尔巴鄂</t>
  </si>
  <si>
    <t>安郅马哈奇卡拉</t>
  </si>
  <si>
    <t>莫斯科斯巴达</t>
  </si>
  <si>
    <t>安郅</t>
  </si>
  <si>
    <t>美职</t>
  </si>
  <si>
    <t>纽约红牛</t>
  </si>
  <si>
    <t>新英格兰革命</t>
  </si>
  <si>
    <t>降2次</t>
    <phoneticPr fontId="2"/>
  </si>
  <si>
    <t>卡利亚里</t>
  </si>
  <si>
    <t>罗马</t>
  </si>
  <si>
    <t>克罗托内</t>
  </si>
  <si>
    <t>热那亚</t>
  </si>
  <si>
    <t>均有，主降</t>
  </si>
  <si>
    <t>都灵</t>
  </si>
  <si>
    <t>博洛尼亚</t>
  </si>
  <si>
    <t>桑普多利亚</t>
  </si>
  <si>
    <t>亚特兰大</t>
  </si>
  <si>
    <t>乌迪内斯</t>
  </si>
  <si>
    <t>恩波利</t>
  </si>
  <si>
    <t>萨索洛</t>
  </si>
  <si>
    <t>佩斯卡拉</t>
  </si>
  <si>
    <t>莎索罗</t>
  </si>
  <si>
    <t>佛罗伦萨</t>
  </si>
  <si>
    <t>切沃</t>
  </si>
  <si>
    <t>摩纳哥</t>
  </si>
  <si>
    <t>巴黎圣日尔曼</t>
  </si>
  <si>
    <t>巴黎圣日耳曼</t>
  </si>
  <si>
    <t>塞图巴尔</t>
  </si>
  <si>
    <t>阿罗卡</t>
  </si>
  <si>
    <t>阿鲁卡</t>
  </si>
  <si>
    <t>沙佩科恩斯</t>
  </si>
  <si>
    <t>弗拉门戈</t>
  </si>
  <si>
    <t>沙佩科恩斯SC</t>
  </si>
  <si>
    <t>这个同样是不算冷</t>
    <phoneticPr fontId="2"/>
  </si>
  <si>
    <t>弗鲁米嫩塞</t>
  </si>
  <si>
    <t>帕尔梅拉斯</t>
  </si>
  <si>
    <t>格雷米奥</t>
  </si>
  <si>
    <t>米内罗竞技</t>
  </si>
  <si>
    <t>圣保罗</t>
  </si>
  <si>
    <t>科里蒂巴</t>
  </si>
  <si>
    <t>贝尔格拉诺</t>
  </si>
  <si>
    <t>阿根廷独立</t>
  </si>
  <si>
    <t>独立队</t>
  </si>
  <si>
    <t>里奥阿维</t>
  </si>
  <si>
    <t>费伦斯</t>
  </si>
  <si>
    <t>圣菲联合</t>
  </si>
  <si>
    <t>奥林匹奥</t>
  </si>
  <si>
    <t>圣达菲联</t>
  </si>
  <si>
    <t>比利亚雷亚尔</t>
  </si>
  <si>
    <t>塞维利亚</t>
  </si>
  <si>
    <t>康塞普西翁大学</t>
  </si>
  <si>
    <t>奥达科斯意大利人</t>
  </si>
  <si>
    <t>迪康塞普森</t>
  </si>
  <si>
    <t>奧达斯</t>
  </si>
  <si>
    <t>河床</t>
  </si>
  <si>
    <t>班菲尔德</t>
  </si>
  <si>
    <t>波特兰伐木工</t>
  </si>
  <si>
    <t>西雅图海湾人</t>
  </si>
  <si>
    <t>累西腓体育</t>
  </si>
  <si>
    <t>巴西国际</t>
  </si>
  <si>
    <t>维多利亚</t>
  </si>
  <si>
    <t>米内罗美洲</t>
  </si>
  <si>
    <t>美洲虎</t>
  </si>
  <si>
    <t>普埃布拉</t>
  </si>
  <si>
    <t>贾奎斯</t>
  </si>
  <si>
    <t>拉努斯</t>
  </si>
  <si>
    <t>博卡青年</t>
  </si>
  <si>
    <t>基约塔</t>
  </si>
  <si>
    <t>瓦奇巴托</t>
  </si>
  <si>
    <t>圣路易斯奎洛塔</t>
  </si>
  <si>
    <t>华奇巴托</t>
  </si>
  <si>
    <t>奥兰多城</t>
  </si>
  <si>
    <t>纽约城</t>
  </si>
  <si>
    <t>纽约城FC</t>
  </si>
  <si>
    <t>这场是调整一次又变回原来的赔率</t>
    <phoneticPr fontId="2"/>
  </si>
  <si>
    <t>桑托斯拉古纳</t>
  </si>
  <si>
    <t>莱昂</t>
  </si>
  <si>
    <t>J2联赛</t>
  </si>
  <si>
    <t>熊本深红</t>
  </si>
  <si>
    <t>爱媛FC</t>
  </si>
  <si>
    <t>FC爱媛</t>
  </si>
  <si>
    <t>低</t>
  </si>
  <si>
    <t>这一场虽然二分法的赔率都没出现，但是其他结果的赔率有变化</t>
    <phoneticPr fontId="2"/>
  </si>
  <si>
    <t>日联杯</t>
  </si>
  <si>
    <t>大宫松鼠</t>
  </si>
  <si>
    <t>横滨水手</t>
  </si>
  <si>
    <t>降2次</t>
  </si>
  <si>
    <t>广岛三箭</t>
  </si>
  <si>
    <t>大阪钢巴</t>
  </si>
  <si>
    <t>大阪飞脚</t>
  </si>
  <si>
    <t>神户胜利船</t>
  </si>
  <si>
    <t>浦和红钻</t>
  </si>
  <si>
    <t>均有，主升</t>
  </si>
  <si>
    <t>东京FC</t>
  </si>
  <si>
    <t>FC东京</t>
  </si>
  <si>
    <t>友谊赛</t>
  </si>
  <si>
    <t>爱沙尼亚</t>
  </si>
  <si>
    <t>马耳他</t>
  </si>
  <si>
    <t>捷克</t>
  </si>
  <si>
    <t>亚美尼亚</t>
  </si>
  <si>
    <t>均有，最终升</t>
  </si>
  <si>
    <t>挪威</t>
  </si>
  <si>
    <t>白俄罗斯</t>
  </si>
  <si>
    <t>土耳其</t>
  </si>
  <si>
    <t>俄罗斯</t>
  </si>
  <si>
    <t>爱尔兰</t>
  </si>
  <si>
    <t>阿曼</t>
  </si>
  <si>
    <t>英锦赛</t>
  </si>
  <si>
    <t>诺茨郡</t>
  </si>
  <si>
    <t>哈特利浦</t>
  </si>
  <si>
    <t>哈特利普</t>
  </si>
  <si>
    <t>南俱杯</t>
  </si>
  <si>
    <t>巴西杯</t>
  </si>
  <si>
    <t>博塔弗戈PB</t>
  </si>
  <si>
    <t>博塔福格PB</t>
  </si>
  <si>
    <t>阿根廷杯</t>
  </si>
  <si>
    <t>拉斐拉竞技</t>
  </si>
  <si>
    <t>罗萨里奥中央</t>
  </si>
  <si>
    <t>一路降</t>
  </si>
  <si>
    <t>库亚巴</t>
  </si>
  <si>
    <t>科林蒂安</t>
  </si>
  <si>
    <t>升1次，大升</t>
  </si>
  <si>
    <t>福塔雷萨</t>
  </si>
  <si>
    <t>弗塔莱萨</t>
  </si>
  <si>
    <t>足总杯</t>
  </si>
  <si>
    <t>珀斯光荣</t>
  </si>
  <si>
    <t>悉尼FC</t>
  </si>
  <si>
    <t>贝里</t>
  </si>
  <si>
    <t>莫克姆</t>
  </si>
  <si>
    <t>伯利</t>
  </si>
  <si>
    <t>摩尔坎比</t>
  </si>
  <si>
    <t>吉灵汉姆</t>
  </si>
  <si>
    <t>卢顿</t>
  </si>
  <si>
    <t>布莱克浦</t>
  </si>
  <si>
    <t>切尔滕汉姆</t>
  </si>
  <si>
    <t>切尔腾纳姆</t>
  </si>
  <si>
    <r>
      <t>2分法的</t>
    </r>
    <r>
      <rPr>
        <sz val="11"/>
        <color theme="1"/>
        <rFont val="ＭＳ Ｐゴシック"/>
        <family val="3"/>
        <charset val="134"/>
        <scheme val="minor"/>
      </rPr>
      <t>赔率虽然是这个规律，但是其他的赔率是有变化的</t>
    </r>
    <phoneticPr fontId="2"/>
  </si>
  <si>
    <t>阿克宁顿</t>
  </si>
  <si>
    <t>克鲁</t>
  </si>
  <si>
    <t>艾宁顿</t>
  </si>
  <si>
    <t>奥德汉姆</t>
  </si>
  <si>
    <t>卡利斯尔联</t>
  </si>
  <si>
    <t>曼斯菲尔德</t>
  </si>
  <si>
    <t>唐卡斯特</t>
  </si>
  <si>
    <t>曼斯菲德</t>
  </si>
  <si>
    <t>这一场临赔有变化，只是二分法的结果未变</t>
    <phoneticPr fontId="2"/>
  </si>
  <si>
    <t>什鲁斯伯里</t>
  </si>
  <si>
    <t>剑桥联</t>
  </si>
  <si>
    <t>谢斯伯利</t>
  </si>
  <si>
    <t>一路升</t>
  </si>
  <si>
    <t>这次的冷门其实算不上冷，因为反结果是一个经常出现的一边倒并且不出冷门的结果，但这一场1.79对1.85，其实不能严格算是一边倒的对局，今后有类似比赛可以特殊对待一下，去选择稍高的那个赔率</t>
    <phoneticPr fontId="2"/>
  </si>
  <si>
    <t>沃尔索尔</t>
  </si>
  <si>
    <t>格里姆斯比</t>
  </si>
  <si>
    <t>格林斯比</t>
  </si>
  <si>
    <t>这一场同样是严重的势均力敌</t>
    <phoneticPr fontId="2"/>
  </si>
  <si>
    <t>约维尔</t>
  </si>
  <si>
    <t>朴次茅斯</t>
  </si>
  <si>
    <t>耶奥维尔</t>
  </si>
  <si>
    <t>朴茨茅斯</t>
  </si>
  <si>
    <t>普利茅斯</t>
  </si>
  <si>
    <t>纽波特郡</t>
  </si>
  <si>
    <t>牛津联</t>
  </si>
  <si>
    <t>埃克塞特城</t>
  </si>
  <si>
    <t>埃克塞特</t>
  </si>
  <si>
    <t>一路降，大降</t>
  </si>
  <si>
    <t>北安普敦</t>
  </si>
  <si>
    <t>威科姆</t>
  </si>
  <si>
    <t>北安普顿城</t>
  </si>
  <si>
    <t>韦康比</t>
  </si>
  <si>
    <t>升2次</t>
  </si>
  <si>
    <t>这一场赔率不算降的太多但是也比平时一般比赛赔率降的多，而且初赔算不上一遍倒，不是特别冷</t>
    <phoneticPr fontId="2"/>
  </si>
  <si>
    <t>克劳利</t>
  </si>
  <si>
    <t>科尔切斯特联</t>
  </si>
  <si>
    <t>克拉雷镇</t>
  </si>
  <si>
    <t>科切斯特联</t>
  </si>
  <si>
    <t>米尔顿凯恩斯</t>
  </si>
  <si>
    <t>巴尼特</t>
  </si>
  <si>
    <t>一路升，大升</t>
  </si>
  <si>
    <t>这一场虽然不出冷门有模板，但是本场的赔率初赔依然是势均力敌，后续类似情况可以考虑</t>
    <phoneticPr fontId="2"/>
  </si>
  <si>
    <t>莱顿东方</t>
  </si>
  <si>
    <t>斯蒂文尼奇</t>
  </si>
  <si>
    <t>澳大利亚</t>
  </si>
  <si>
    <t>伊拉克</t>
  </si>
  <si>
    <t>乌兹别克</t>
  </si>
  <si>
    <t>叙利亚</t>
  </si>
  <si>
    <t>东京绿茵</t>
  </si>
  <si>
    <t>东京绿荫</t>
  </si>
  <si>
    <t>这一场实在找不到相似的结果</t>
    <phoneticPr fontId="2"/>
  </si>
  <si>
    <t>鸟栖沙岩</t>
  </si>
  <si>
    <t>琉球FC</t>
  </si>
  <si>
    <t>FC琉球</t>
  </si>
  <si>
    <t>清水鼓动</t>
  </si>
  <si>
    <t>水户蜀葵</t>
  </si>
  <si>
    <t>清水心跳</t>
  </si>
  <si>
    <t>这一场的临赔变化又是压着30分钟的轴，不好判断啊，不算临赔就不是冷，算临赔就很可能出冷</t>
    <phoneticPr fontId="2"/>
  </si>
  <si>
    <t>仙台维加泰</t>
  </si>
  <si>
    <t>盛冈仙鹤</t>
  </si>
  <si>
    <t>这个冷门怎么说呢？感觉是明显的假球，主队优势极其明显居然输了这么大比分</t>
    <phoneticPr fontId="2"/>
  </si>
  <si>
    <t>蔚山现代</t>
  </si>
  <si>
    <t>英甲</t>
  </si>
  <si>
    <t>彼得堡联</t>
  </si>
  <si>
    <t>斯文登</t>
  </si>
  <si>
    <t>谢菲联</t>
  </si>
  <si>
    <t>葡萄牙国民</t>
  </si>
  <si>
    <t>国民队</t>
  </si>
  <si>
    <t>这一场比较奇怪的是没有欧赔信息</t>
    <phoneticPr fontId="2"/>
  </si>
  <si>
    <t>世欧预</t>
  </si>
  <si>
    <t>圣马力诺</t>
  </si>
  <si>
    <t>阿塞拜疆</t>
  </si>
  <si>
    <t>丹麦</t>
  </si>
  <si>
    <t>临赔又正好卡在30分钟</t>
    <phoneticPr fontId="2"/>
  </si>
  <si>
    <t>哈萨克斯坦</t>
  </si>
  <si>
    <t>波兰</t>
  </si>
  <si>
    <t>临赔又卡我30分钟，你妹啊，怎么算？</t>
    <phoneticPr fontId="2"/>
  </si>
  <si>
    <t>立陶宛</t>
  </si>
  <si>
    <t>斯洛文尼亚</t>
  </si>
  <si>
    <t>斯洛伐克</t>
  </si>
  <si>
    <t>英格兰</t>
  </si>
  <si>
    <t>北爱尔兰</t>
  </si>
  <si>
    <t>德国</t>
  </si>
  <si>
    <t>罗马尼亚</t>
  </si>
  <si>
    <t>黑山</t>
  </si>
  <si>
    <t>苏格兰</t>
  </si>
  <si>
    <t>博塔弗戈</t>
  </si>
  <si>
    <t>格鲁吉亚</t>
  </si>
  <si>
    <t>奥地利</t>
  </si>
  <si>
    <t>芬兰</t>
  </si>
  <si>
    <t>科索沃</t>
  </si>
  <si>
    <t>各1次，最终降</t>
  </si>
  <si>
    <t>塞尔维亚</t>
  </si>
  <si>
    <t>威尔士</t>
  </si>
  <si>
    <t>摩尔多瓦</t>
  </si>
  <si>
    <t>阿尔巴尼亚</t>
  </si>
  <si>
    <t>马其顿</t>
  </si>
  <si>
    <t>以色列</t>
  </si>
  <si>
    <t>意大利</t>
  </si>
  <si>
    <t>克罗地亚</t>
  </si>
  <si>
    <t>乌克兰</t>
  </si>
  <si>
    <t>冰岛</t>
  </si>
  <si>
    <t>势均力敌</t>
    <phoneticPr fontId="2"/>
  </si>
  <si>
    <t>世亚预</t>
  </si>
  <si>
    <t>沙特</t>
  </si>
  <si>
    <t>沙特阿拉伯</t>
  </si>
  <si>
    <t>中国</t>
  </si>
  <si>
    <t>伊朗</t>
  </si>
  <si>
    <t>韩国</t>
  </si>
  <si>
    <t>泰国</t>
  </si>
  <si>
    <t>日本</t>
  </si>
  <si>
    <t>阿联酋</t>
  </si>
  <si>
    <t>加纳</t>
  </si>
  <si>
    <t>卡塔尔</t>
  </si>
  <si>
    <t>乌兹别克斯坦</t>
  </si>
  <si>
    <t>国王杯</t>
  </si>
  <si>
    <t>米兰德斯</t>
  </si>
  <si>
    <t>埃尔切</t>
  </si>
  <si>
    <t>米兰迪斯</t>
  </si>
  <si>
    <t>艾尔切</t>
  </si>
  <si>
    <t>卢戈</t>
  </si>
  <si>
    <t>特内里费</t>
  </si>
  <si>
    <t>卢高</t>
  </si>
  <si>
    <t>法国</t>
  </si>
  <si>
    <t>保加利亚</t>
  </si>
  <si>
    <t>卢森堡</t>
  </si>
  <si>
    <t>世中北美预</t>
  </si>
  <si>
    <t>美国</t>
  </si>
  <si>
    <t>特立尼达和多巴哥</t>
  </si>
  <si>
    <t>世南美预</t>
  </si>
  <si>
    <t>巴西</t>
  </si>
  <si>
    <t>哥伦比亚</t>
  </si>
  <si>
    <t>哥斯达黎加</t>
  </si>
  <si>
    <t>巴拿马</t>
  </si>
  <si>
    <t>牙买加</t>
  </si>
  <si>
    <t>海地</t>
  </si>
  <si>
    <t>墨西哥</t>
  </si>
  <si>
    <t>洪都拉斯</t>
  </si>
  <si>
    <t>加拿大</t>
  </si>
  <si>
    <t>萨尔瓦多</t>
  </si>
  <si>
    <t>秘鲁</t>
  </si>
  <si>
    <t>厄瓜多尔</t>
  </si>
  <si>
    <t>塔拉戈纳</t>
  </si>
  <si>
    <t>努曼西亚</t>
  </si>
  <si>
    <t>加的斯</t>
  </si>
  <si>
    <t>莱万特</t>
  </si>
  <si>
    <t>卡迪斯</t>
  </si>
  <si>
    <t>巴拉纳竞技</t>
  </si>
  <si>
    <t>马洛卡</t>
  </si>
  <si>
    <t>雷乌斯</t>
  </si>
  <si>
    <t>萨拉戈萨</t>
  </si>
  <si>
    <t>巴利亚多利德</t>
  </si>
  <si>
    <t>巴拉多利德</t>
  </si>
  <si>
    <t>蒙特利尔冲击</t>
  </si>
  <si>
    <t>庞特普雷塔</t>
  </si>
  <si>
    <t>皇家盐湖城</t>
  </si>
  <si>
    <t>洛杉矶银河</t>
  </si>
  <si>
    <t>韦斯卡</t>
  </si>
  <si>
    <t>赫罗纳</t>
  </si>
  <si>
    <t>穆尔西亚天主大学</t>
  </si>
  <si>
    <t>皇家奥维耶多</t>
  </si>
  <si>
    <t>穆尔西亚</t>
  </si>
  <si>
    <t>奥维多</t>
  </si>
  <si>
    <t>阿尔科尔孔</t>
  </si>
  <si>
    <t>赫塔费</t>
  </si>
  <si>
    <t>艾科坎</t>
  </si>
  <si>
    <t>赫塔菲</t>
  </si>
  <si>
    <t>云达不来梅</t>
  </si>
  <si>
    <t>奥格斯堡</t>
  </si>
  <si>
    <t>不莱梅</t>
  </si>
  <si>
    <t>巴伦西亚</t>
  </si>
  <si>
    <t>皇家贝蒂斯</t>
  </si>
  <si>
    <t>喀山红宝石</t>
  </si>
  <si>
    <t>喀山鲁宾</t>
  </si>
  <si>
    <t>耶夫勒</t>
  </si>
  <si>
    <t>阿贾克斯青年队</t>
  </si>
  <si>
    <t>乌德勒支青年队</t>
  </si>
  <si>
    <t>福图纳锡塔德</t>
  </si>
  <si>
    <t>乌德勒支预备队</t>
  </si>
  <si>
    <t>福图纳</t>
  </si>
  <si>
    <t>慕尼黑1860</t>
  </si>
  <si>
    <t>法乙</t>
  </si>
  <si>
    <t>斯特拉斯堡</t>
  </si>
  <si>
    <t>特鲁瓦</t>
  </si>
  <si>
    <t>桑德兰</t>
  </si>
  <si>
    <t>埃弗顿</t>
  </si>
  <si>
    <t>通德拉</t>
  </si>
  <si>
    <t>兵工厂</t>
  </si>
  <si>
    <t>图库曼竞技</t>
  </si>
  <si>
    <t>西班牙联合</t>
  </si>
  <si>
    <t>坦珀利</t>
  </si>
  <si>
    <t>CA坦波利</t>
  </si>
  <si>
    <t>亚冠杯</t>
  </si>
  <si>
    <t>上海上港</t>
  </si>
  <si>
    <t>塔什干火车头</t>
  </si>
  <si>
    <t>阿布扎比艾因</t>
  </si>
  <si>
    <t>阿尔艾因</t>
  </si>
  <si>
    <t>欧冠</t>
  </si>
  <si>
    <t>巴塞尔</t>
  </si>
  <si>
    <t>卢多戈雷茨</t>
  </si>
  <si>
    <t>拉兹格拉德</t>
  </si>
  <si>
    <t>阿森纳</t>
  </si>
  <si>
    <t>基辅迪纳摩</t>
  </si>
  <si>
    <t>那不勒斯</t>
  </si>
  <si>
    <t>本菲卡</t>
  </si>
  <si>
    <t>贝西克塔斯</t>
  </si>
  <si>
    <t>门兴格拉德巴赫</t>
  </si>
  <si>
    <t>门兴</t>
  </si>
  <si>
    <t>均有，主降</t>
    <phoneticPr fontId="2"/>
  </si>
  <si>
    <t>马德里竞技</t>
  </si>
  <si>
    <t>英冠</t>
  </si>
  <si>
    <t>布赖顿</t>
  </si>
  <si>
    <t>哈德斯菲尔德</t>
  </si>
  <si>
    <t>布莱顿</t>
  </si>
  <si>
    <t>德比郡</t>
  </si>
  <si>
    <t>伊普斯维奇</t>
  </si>
  <si>
    <t>利兹联</t>
  </si>
  <si>
    <t>布莱克本</t>
  </si>
  <si>
    <t>诺维奇</t>
  </si>
  <si>
    <t>维冈竞技</t>
  </si>
  <si>
    <t>普雷斯顿</t>
  </si>
  <si>
    <t>加的夫城</t>
  </si>
  <si>
    <t>女王公园巡游者</t>
  </si>
  <si>
    <t>纽卡斯尔联</t>
  </si>
  <si>
    <t>女王公园</t>
  </si>
  <si>
    <t>谢菲尔德星期三</t>
  </si>
  <si>
    <t>布里斯托尔城</t>
  </si>
  <si>
    <t>谢周三</t>
  </si>
  <si>
    <t>狼队</t>
  </si>
  <si>
    <t>巴恩斯利</t>
  </si>
  <si>
    <t>富勒姆</t>
  </si>
  <si>
    <t>伯顿</t>
  </si>
  <si>
    <t>保顿艾尔宾</t>
  </si>
  <si>
    <t>布里斯托尔流浪</t>
  </si>
  <si>
    <t>布里斯托流浪</t>
  </si>
  <si>
    <t>雷丁</t>
  </si>
  <si>
    <t>伯明翰</t>
  </si>
  <si>
    <t>圣洛伦索</t>
  </si>
  <si>
    <t>蒙得维的亚漫步者</t>
  </si>
  <si>
    <t>萨莫拉FC</t>
  </si>
  <si>
    <t>漫游者</t>
  </si>
  <si>
    <t>中北美冠</t>
  </si>
  <si>
    <t>堪萨斯城竞技</t>
  </si>
  <si>
    <t>温哥华白帽</t>
  </si>
  <si>
    <t>墨西哥杯</t>
  </si>
  <si>
    <t>洛斯莫奇斯蝙蝠</t>
  </si>
  <si>
    <t>伊拉普阿托</t>
  </si>
  <si>
    <t>麦德林国民竞技</t>
  </si>
  <si>
    <t>玻利瓦尔</t>
  </si>
  <si>
    <t>麦德林国民</t>
  </si>
  <si>
    <t>皇家埃斯特利</t>
  </si>
  <si>
    <t>苏奇特佩克斯</t>
  </si>
  <si>
    <t>埃斯特利</t>
  </si>
  <si>
    <t>苏奇特佩基</t>
  </si>
  <si>
    <t>美公开杯</t>
  </si>
  <si>
    <t>达拉斯FC</t>
  </si>
  <si>
    <t>FC达拉斯</t>
  </si>
  <si>
    <t>韦拉克鲁斯</t>
  </si>
  <si>
    <t>维拉克鲁斯</t>
  </si>
  <si>
    <r>
      <t>35分</t>
    </r>
    <r>
      <rPr>
        <sz val="11"/>
        <color theme="1"/>
        <rFont val="ＭＳ Ｐゴシック"/>
        <family val="3"/>
        <charset val="134"/>
        <scheme val="minor"/>
      </rPr>
      <t>钟变赔，升赔降赔的结果完全相反</t>
    </r>
    <phoneticPr fontId="2"/>
  </si>
  <si>
    <t>山东鲁能</t>
  </si>
  <si>
    <t>迪拜纳斯尔</t>
  </si>
  <si>
    <t>武装体育</t>
  </si>
  <si>
    <t>勒沃库森</t>
  </si>
  <si>
    <t>莫斯科中央陆军</t>
  </si>
  <si>
    <t>中央陆军</t>
  </si>
  <si>
    <t>托特纳姆热刺</t>
  </si>
  <si>
    <t>热刺</t>
  </si>
  <si>
    <t>主胜25，客胜33，不好判断</t>
    <phoneticPr fontId="2"/>
  </si>
  <si>
    <t>华沙军团</t>
  </si>
  <si>
    <t>多特蒙德</t>
  </si>
  <si>
    <t>华沙莱吉亚</t>
  </si>
  <si>
    <t>同上一场</t>
    <phoneticPr fontId="2"/>
  </si>
  <si>
    <t>皇家马德里</t>
  </si>
  <si>
    <t>莱切斯特城</t>
  </si>
  <si>
    <t>哥本哈根</t>
  </si>
  <si>
    <t>尤文图斯</t>
  </si>
  <si>
    <t>里昂</t>
  </si>
  <si>
    <t>萨格勒布迪纳摩</t>
  </si>
  <si>
    <t>罗瑟汉姆</t>
  </si>
  <si>
    <t>诺丁汉森林</t>
  </si>
  <si>
    <t>阿斯顿维拉</t>
  </si>
  <si>
    <t>布伦特福德</t>
  </si>
  <si>
    <t>埃梅莱克</t>
  </si>
  <si>
    <t>拉瓜伊拉</t>
  </si>
  <si>
    <t>伊斯普尔</t>
  </si>
  <si>
    <t>阿拉伯联</t>
  </si>
  <si>
    <t>蒙特雷</t>
  </si>
  <si>
    <t>CD阿拉比</t>
  </si>
  <si>
    <t>巴兰基亚青年</t>
  </si>
  <si>
    <t>强者</t>
  </si>
  <si>
    <t>竞技青年</t>
  </si>
  <si>
    <t>欧洲联赛</t>
  </si>
  <si>
    <t>卡拉巴赫</t>
  </si>
  <si>
    <t>利贝雷茨</t>
  </si>
  <si>
    <t>卡拉巴克</t>
  </si>
  <si>
    <t>费耶诺德</t>
  </si>
  <si>
    <t>曼彻斯特联</t>
  </si>
  <si>
    <t>曼联</t>
  </si>
  <si>
    <t>卢甘斯克黎明</t>
  </si>
  <si>
    <t>费内巴切</t>
  </si>
  <si>
    <t>索尔亚</t>
  </si>
  <si>
    <t>希腊人竞技</t>
  </si>
  <si>
    <t>阿斯塔纳</t>
  </si>
  <si>
    <t>阿普尔</t>
  </si>
  <si>
    <t>阿斯坦纳</t>
  </si>
  <si>
    <t>年轻人</t>
  </si>
  <si>
    <t>奥林匹亚科斯</t>
  </si>
  <si>
    <t>年青人</t>
  </si>
  <si>
    <t>奧林匹亚克斯</t>
  </si>
  <si>
    <t>美因茨</t>
  </si>
  <si>
    <t>美因茨05</t>
  </si>
  <si>
    <t>盖贝莱</t>
  </si>
  <si>
    <t>加巴拉</t>
  </si>
  <si>
    <t>邓多克</t>
  </si>
  <si>
    <t>登克尔克</t>
  </si>
  <si>
    <t>特拉维夫马卡比</t>
  </si>
  <si>
    <t>圣彼得堡泽尼特</t>
  </si>
  <si>
    <t>泽尼特</t>
  </si>
  <si>
    <t>久尔久</t>
  </si>
  <si>
    <t>奥地利维也纳</t>
  </si>
  <si>
    <t>阿斯特拉</t>
  </si>
  <si>
    <t>比尔森</t>
  </si>
  <si>
    <t>维也纳快速</t>
  </si>
  <si>
    <t>帕纳辛纳科斯</t>
  </si>
  <si>
    <t>维戈塞尔塔</t>
  </si>
  <si>
    <t>塞尔塔</t>
  </si>
  <si>
    <t>布拉加</t>
  </si>
  <si>
    <t>科尼亚体育</t>
  </si>
  <si>
    <t>顿涅茨克矿工</t>
  </si>
  <si>
    <t>康亚体育</t>
  </si>
  <si>
    <t>尼斯</t>
  </si>
  <si>
    <t>沙尔克04</t>
  </si>
  <si>
    <t>萨尔茨堡</t>
  </si>
  <si>
    <t>萨尔斯堡</t>
  </si>
  <si>
    <t>塞萨洛尼基</t>
  </si>
  <si>
    <t>贝尔谢巴夏普尔</t>
  </si>
  <si>
    <t>南安普敦</t>
  </si>
  <si>
    <t>布拉格斯巴达</t>
  </si>
  <si>
    <t>南安普顿</t>
  </si>
  <si>
    <t>苏黎世</t>
  </si>
  <si>
    <t>奥斯曼体育</t>
  </si>
  <si>
    <t>布加勒斯特星</t>
  </si>
  <si>
    <t>安卡拉体育</t>
  </si>
  <si>
    <t>布加勒星</t>
  </si>
  <si>
    <t>万卡约</t>
  </si>
  <si>
    <t>美洲太阳</t>
  </si>
  <si>
    <t>万卡约体育</t>
  </si>
  <si>
    <t>索尔美洲队</t>
  </si>
  <si>
    <t>智利杯</t>
  </si>
  <si>
    <t>奥伊金斯</t>
  </si>
  <si>
    <t>皇家波托西</t>
  </si>
  <si>
    <t>波特诺山丘</t>
  </si>
  <si>
    <t>巴勒斯坦人</t>
  </si>
  <si>
    <t>皇家加西拉索</t>
  </si>
  <si>
    <t>帕莱斯蒂诺</t>
  </si>
  <si>
    <t>智超杯</t>
  </si>
  <si>
    <t>天主大学</t>
  </si>
  <si>
    <t>智利大学</t>
  </si>
  <si>
    <t>卡托利卡</t>
  </si>
  <si>
    <t>小</t>
  </si>
  <si>
    <t>圣萨尔瓦多联盟</t>
  </si>
  <si>
    <t>阿利亚萨</t>
  </si>
  <si>
    <t>卢克尼奥体育</t>
  </si>
  <si>
    <t>麦德林独立</t>
  </si>
  <si>
    <t>卢捷诺体育会</t>
  </si>
  <si>
    <t>麦德林</t>
  </si>
  <si>
    <t>普罗格雷索</t>
  </si>
  <si>
    <t>美洲狮</t>
  </si>
  <si>
    <t>CD洪都拉斯</t>
  </si>
  <si>
    <t>普马斯</t>
  </si>
  <si>
    <t>埃雷迪亚</t>
  </si>
  <si>
    <t>阿马多尔广场</t>
  </si>
  <si>
    <t>希雷廸亚诺</t>
  </si>
  <si>
    <t>阿马多尔</t>
  </si>
  <si>
    <t>奥伦堡</t>
  </si>
  <si>
    <t>加索维卡</t>
  </si>
  <si>
    <t>菲尔特</t>
  </si>
  <si>
    <t>维尔茨堡踢球者</t>
  </si>
  <si>
    <t>波鸿</t>
  </si>
  <si>
    <r>
      <t>其他</t>
    </r>
    <r>
      <rPr>
        <sz val="11"/>
        <color theme="1"/>
        <rFont val="ＭＳ Ｐゴシック"/>
        <family val="3"/>
        <charset val="134"/>
        <scheme val="minor"/>
      </rPr>
      <t>结果的赔率有变化，二分法没有而已</t>
    </r>
    <phoneticPr fontId="2"/>
  </si>
  <si>
    <t>海于格松</t>
  </si>
  <si>
    <t>布尔格</t>
  </si>
  <si>
    <t>勒阿弗尔</t>
  </si>
  <si>
    <t>克莱蒙</t>
  </si>
  <si>
    <t>朗斯</t>
  </si>
  <si>
    <t>克莱蒙特</t>
  </si>
  <si>
    <t>尼奥尔</t>
  </si>
  <si>
    <t>索肖</t>
  </si>
  <si>
    <t>兰斯</t>
  </si>
  <si>
    <t>圣旺红星</t>
  </si>
  <si>
    <t>拉瓦勒</t>
  </si>
  <si>
    <t>红星93</t>
  </si>
  <si>
    <t>图尔</t>
  </si>
  <si>
    <t>尼姆</t>
  </si>
  <si>
    <t>图尔斯</t>
  </si>
  <si>
    <t>奥尔良</t>
  </si>
  <si>
    <t>瓦朗谢纳</t>
  </si>
  <si>
    <t>阿雅克肖</t>
  </si>
  <si>
    <t>乌德勒支</t>
  </si>
  <si>
    <t>特尔斯达</t>
  </si>
  <si>
    <t>阿尔梅勒城</t>
  </si>
  <si>
    <t>登博思</t>
  </si>
  <si>
    <t>阿尔梅勒</t>
  </si>
  <si>
    <t>邓伯什</t>
  </si>
  <si>
    <t xml:space="preserve">实则势均力敌 </t>
    <phoneticPr fontId="2"/>
  </si>
  <si>
    <t>格拉夫夏普</t>
  </si>
  <si>
    <t>埃门</t>
  </si>
  <si>
    <t>埃蒙</t>
  </si>
  <si>
    <t>奥斯</t>
  </si>
  <si>
    <t>埃因霍温FC</t>
  </si>
  <si>
    <t>FC埃因霍温</t>
  </si>
  <si>
    <t>坎布尔</t>
  </si>
  <si>
    <t>海尔蒙特</t>
  </si>
  <si>
    <t>芬洛</t>
  </si>
  <si>
    <t>埃因霍温青年队</t>
  </si>
  <si>
    <t>多德勒支</t>
  </si>
  <si>
    <t>瓦尔韦克</t>
  </si>
  <si>
    <t>布雷达</t>
  </si>
  <si>
    <t>福伦丹</t>
  </si>
  <si>
    <t>科洛科洛</t>
  </si>
  <si>
    <t>科隆</t>
  </si>
  <si>
    <t>沙勒罗瓦</t>
  </si>
  <si>
    <t>梅赫伦</t>
  </si>
  <si>
    <t>AC米兰</t>
  </si>
  <si>
    <t>卡昂</t>
  </si>
  <si>
    <t>切尔西</t>
  </si>
  <si>
    <t>利物浦</t>
  </si>
  <si>
    <t>芝加哥火焰</t>
  </si>
  <si>
    <t>华盛顿联</t>
  </si>
  <si>
    <t>华盛顿联队</t>
  </si>
  <si>
    <t>科隆竞技</t>
  </si>
  <si>
    <t>铁路工场</t>
  </si>
  <si>
    <t>塔莱雷斯</t>
  </si>
  <si>
    <t>J联赛</t>
  </si>
  <si>
    <t>新泻天鹅</t>
  </si>
  <si>
    <t>均有，主胜</t>
  </si>
  <si>
    <t>甲府风林</t>
  </si>
  <si>
    <t>川崎前锋</t>
  </si>
  <si>
    <t>城南FC</t>
  </si>
  <si>
    <t>水原城</t>
  </si>
  <si>
    <t>城南一和</t>
  </si>
  <si>
    <t>水原FC</t>
  </si>
  <si>
    <t>鹿岛鹿角</t>
  </si>
  <si>
    <t>磐田喜悦</t>
  </si>
  <si>
    <t>磐田山叶</t>
  </si>
  <si>
    <t>湘南海洋</t>
  </si>
  <si>
    <t>湘南比马</t>
  </si>
  <si>
    <t>柏太阳神</t>
  </si>
  <si>
    <t>光州FC</t>
  </si>
  <si>
    <t>名古屋鲸八</t>
  </si>
  <si>
    <t>这一场欧洲没开盘</t>
    <phoneticPr fontId="2"/>
  </si>
  <si>
    <t>海登海姆</t>
  </si>
  <si>
    <t>杜塞尔多夫</t>
  </si>
  <si>
    <t>凯泽斯劳滕</t>
  </si>
  <si>
    <t>斯图加特</t>
  </si>
  <si>
    <t>桑德豪森</t>
  </si>
  <si>
    <t>莱加内斯</t>
  </si>
  <si>
    <t>雷加利斯</t>
  </si>
  <si>
    <t>托木斯克</t>
  </si>
  <si>
    <t>汤姆斯基</t>
  </si>
  <si>
    <t>法兰克福</t>
  </si>
  <si>
    <t>汉堡</t>
  </si>
  <si>
    <t>沃尔夫斯堡</t>
  </si>
  <si>
    <t>赫尔城</t>
  </si>
  <si>
    <t>伯恩利</t>
  </si>
  <si>
    <t>伯恩茅斯</t>
  </si>
  <si>
    <t>赔率变化有点奇怪，最后微微升了0.01，而且还是40分钟，不好判定</t>
    <phoneticPr fontId="2"/>
  </si>
  <si>
    <t>赔率本身很诡异，给出单关就更诡异了，严重怀疑会出冷梦。
果然出了冷门，而且是大冷让球胜，庄家果然是知道结果而不是知道概率</t>
    <phoneticPr fontId="2"/>
  </si>
  <si>
    <t>观察结果是个模棱两可的结果，选了那个全有的结果</t>
    <phoneticPr fontId="2"/>
  </si>
  <si>
    <t>奇葩变化</t>
    <phoneticPr fontId="2"/>
  </si>
  <si>
    <t>都有完全匹配，各项数据都差不多，主负的全局方差小，让胜的匹配方差小</t>
    <phoneticPr fontId="2"/>
  </si>
  <si>
    <t>布拉德福德</t>
  </si>
  <si>
    <t>布拉德福德城</t>
  </si>
  <si>
    <t>查尔顿</t>
  </si>
  <si>
    <t>AFC温布尔登</t>
  </si>
  <si>
    <t>切斯特菲尔德</t>
  </si>
  <si>
    <t>考文垂</t>
  </si>
  <si>
    <t>维尔港</t>
  </si>
  <si>
    <t>结果两方均倾向，暂选方差低但出现次数少的</t>
    <phoneticPr fontId="2"/>
  </si>
  <si>
    <t>罗奇代尔</t>
  </si>
  <si>
    <t>福利特伍德</t>
  </si>
  <si>
    <r>
      <t>不太</t>
    </r>
    <r>
      <rPr>
        <sz val="11"/>
        <color theme="1"/>
        <rFont val="ＭＳ Ｐゴシック"/>
        <family val="3"/>
        <charset val="134"/>
        <scheme val="minor"/>
      </rPr>
      <t>稳</t>
    </r>
    <phoneticPr fontId="2"/>
  </si>
  <si>
    <t>谢菲尔德联</t>
  </si>
  <si>
    <t>斯肯索普</t>
  </si>
  <si>
    <t>南安联</t>
  </si>
  <si>
    <t>米尔沃尔</t>
  </si>
  <si>
    <t>这场不稳，各种结果都相差太多，属于试水局</t>
    <phoneticPr fontId="2"/>
  </si>
  <si>
    <t>博尔顿</t>
  </si>
  <si>
    <t>圣约翰斯通</t>
  </si>
  <si>
    <t>哈茨</t>
  </si>
  <si>
    <t>圣约翰斯顿</t>
  </si>
  <si>
    <t>格拉斯哥流浪者</t>
  </si>
  <si>
    <t>罗斯郡</t>
  </si>
  <si>
    <r>
      <t>自从更新了方法之后就一次都不中，也是邪</t>
    </r>
    <r>
      <rPr>
        <sz val="11"/>
        <color theme="1"/>
        <rFont val="ＭＳ Ｐゴシック"/>
        <family val="3"/>
        <charset val="134"/>
        <scheme val="minor"/>
      </rPr>
      <t>门了</t>
    </r>
    <phoneticPr fontId="2"/>
  </si>
  <si>
    <t>基尔马诺克</t>
  </si>
  <si>
    <t>帕尔蒂克</t>
  </si>
  <si>
    <t>基马诺克</t>
  </si>
  <si>
    <r>
      <t>真心服了，一</t>
    </r>
    <r>
      <rPr>
        <sz val="11"/>
        <color theme="1"/>
        <rFont val="ＭＳ Ｐゴシック"/>
        <family val="3"/>
        <charset val="134"/>
        <scheme val="minor"/>
      </rPr>
      <t>场也不中了，难道是我要发现万物至理了赶紧打击我一下？</t>
    </r>
    <phoneticPr fontId="2"/>
  </si>
  <si>
    <t>马瑟韦尔</t>
  </si>
  <si>
    <t>汉密尔顿</t>
  </si>
  <si>
    <t>卡尔马</t>
  </si>
  <si>
    <r>
      <t>其余</t>
    </r>
    <r>
      <rPr>
        <sz val="11"/>
        <color theme="1"/>
        <rFont val="ＭＳ Ｐゴシック"/>
        <family val="3"/>
        <charset val="134"/>
        <scheme val="minor"/>
      </rPr>
      <t>结果有变化</t>
    </r>
    <phoneticPr fontId="2"/>
  </si>
  <si>
    <t>布雷斯特</t>
  </si>
  <si>
    <t>欧塞尔</t>
  </si>
  <si>
    <t>各1次，最终升</t>
  </si>
  <si>
    <r>
      <t>特</t>
    </r>
    <r>
      <rPr>
        <sz val="11"/>
        <color theme="1"/>
        <rFont val="ＭＳ Ｐゴシック"/>
        <family val="3"/>
        <charset val="134"/>
        <scheme val="minor"/>
      </rPr>
      <t>别奇葩，临场变了2次赔率，而且方向还不一致</t>
    </r>
    <phoneticPr fontId="2"/>
  </si>
  <si>
    <t>雷恩</t>
  </si>
  <si>
    <t>拉齐奥</t>
  </si>
  <si>
    <t>莫尔德</t>
  </si>
  <si>
    <t>乌法</t>
  </si>
  <si>
    <t>阿姆卡尔</t>
  </si>
  <si>
    <t>欧本</t>
  </si>
  <si>
    <t>埃瓦尔</t>
  </si>
  <si>
    <t>特温特</t>
  </si>
  <si>
    <t>费雷拉</t>
  </si>
  <si>
    <t>罗达JC</t>
  </si>
  <si>
    <t>海伦芬</t>
  </si>
  <si>
    <t>维迪斯</t>
  </si>
  <si>
    <t>南锡</t>
  </si>
  <si>
    <t>第戎</t>
  </si>
  <si>
    <t>梅斯</t>
  </si>
  <si>
    <t>昂热</t>
  </si>
  <si>
    <t>洛里昂</t>
  </si>
  <si>
    <t>里尔</t>
  </si>
  <si>
    <t>甘冈</t>
  </si>
  <si>
    <t>韦斯特尔洛</t>
  </si>
  <si>
    <t>穆斯克龙</t>
  </si>
  <si>
    <t>韦斯特鲁</t>
  </si>
  <si>
    <t>摩斯高伦</t>
  </si>
  <si>
    <t>圣图尔登</t>
  </si>
  <si>
    <t>贝弗伦</t>
  </si>
  <si>
    <t>华斯兰德</t>
  </si>
  <si>
    <t>科特赖克</t>
  </si>
  <si>
    <t>马拉加</t>
  </si>
  <si>
    <t>威廉二世</t>
  </si>
  <si>
    <t>SBV精英</t>
  </si>
  <si>
    <t>萨斯菲尔德</t>
  </si>
  <si>
    <t>天主教青年会</t>
  </si>
  <si>
    <t>帕特洛纳托</t>
  </si>
  <si>
    <t>吉马良斯</t>
  </si>
  <si>
    <t>比兰尼塞斯</t>
  </si>
  <si>
    <t>甘马雷斯</t>
  </si>
  <si>
    <t>比兰伦斯</t>
  </si>
  <si>
    <t>阿尔多西维</t>
  </si>
  <si>
    <t>阿尔多斯维</t>
  </si>
  <si>
    <t>瓜达拉哈拉</t>
  </si>
  <si>
    <t>费城联合</t>
  </si>
  <si>
    <t>克雷塔罗</t>
  </si>
  <si>
    <t>昆雷塔罗</t>
  </si>
  <si>
    <t>萨米恩托</t>
  </si>
  <si>
    <t>CA萨米恩托</t>
  </si>
  <si>
    <t>哥伦布机员</t>
  </si>
  <si>
    <t>阿特拉斯</t>
  </si>
  <si>
    <t>内卡萨</t>
  </si>
  <si>
    <t>亚特拉斯</t>
  </si>
  <si>
    <t>老虎大学</t>
  </si>
  <si>
    <t>泰格雷</t>
  </si>
  <si>
    <t>蓝十字</t>
  </si>
  <si>
    <t>帕丘卡</t>
  </si>
  <si>
    <t>蒂华纳</t>
  </si>
  <si>
    <t>科罗拉多急流</t>
  </si>
  <si>
    <t>圣何塞地震</t>
  </si>
  <si>
    <t>圣荷塞地震</t>
  </si>
  <si>
    <t>休斯顿迪纳摩</t>
  </si>
  <si>
    <t>墨西哥美洲</t>
  </si>
  <si>
    <t>其他场的赔率有变化</t>
    <phoneticPr fontId="1" type="noConversion"/>
  </si>
  <si>
    <t>奇葩赔率，瞎比选</t>
    <phoneticPr fontId="1" type="noConversion"/>
  </si>
  <si>
    <t>TIPS</t>
    <phoneticPr fontId="1" type="noConversion"/>
  </si>
  <si>
    <r>
      <t>全体</t>
    </r>
    <r>
      <rPr>
        <sz val="11"/>
        <color theme="1"/>
        <rFont val="ＭＳ Ｐゴシック"/>
        <family val="3"/>
        <charset val="134"/>
        <scheme val="minor"/>
      </rPr>
      <t>结果导向一致，就出了相反的结果</t>
    </r>
    <phoneticPr fontId="1" type="noConversion"/>
  </si>
  <si>
    <t>这一次一致导向并没有出现反结果</t>
    <phoneticPr fontId="1" type="noConversion"/>
  </si>
  <si>
    <t>这场又是结果导向一致，这次出了反结果，这次感觉赔率奇葩了一些</t>
    <phoneticPr fontId="1" type="noConversion"/>
  </si>
  <si>
    <r>
      <t>一致</t>
    </r>
    <r>
      <rPr>
        <sz val="11"/>
        <color theme="1"/>
        <rFont val="ＭＳ Ｐゴシック"/>
        <family val="3"/>
        <charset val="134"/>
        <scheme val="minor"/>
      </rPr>
      <t>导向反买的典型</t>
    </r>
    <phoneticPr fontId="1" type="noConversion"/>
  </si>
  <si>
    <r>
      <t>再次通</t>
    </r>
    <r>
      <rPr>
        <sz val="11"/>
        <color theme="1"/>
        <rFont val="ＭＳ Ｐゴシック"/>
        <family val="3"/>
        <charset val="134"/>
        <scheme val="minor"/>
      </rPr>
      <t>过一致性导向预测到了冷门</t>
    </r>
    <phoneticPr fontId="1" type="noConversion"/>
  </si>
  <si>
    <t>北九州向日葵</t>
  </si>
  <si>
    <t>大阪樱花</t>
  </si>
  <si>
    <t>千叶市原</t>
  </si>
  <si>
    <t>山口雷诺法</t>
  </si>
  <si>
    <t>雷法山口</t>
  </si>
  <si>
    <t>济州联</t>
  </si>
  <si>
    <t>济州联队</t>
  </si>
  <si>
    <t>横滨FC</t>
  </si>
  <si>
    <t>横滨飞翼</t>
  </si>
  <si>
    <t>山形山神</t>
  </si>
  <si>
    <t>德岛漩涡</t>
  </si>
  <si>
    <t>金泽塞维根</t>
  </si>
  <si>
    <t>町田泽维亚</t>
  </si>
  <si>
    <t>金泽</t>
  </si>
  <si>
    <t>仁川联</t>
  </si>
  <si>
    <t>仁川联队</t>
  </si>
  <si>
    <t>岐阜FC</t>
  </si>
  <si>
    <t>FC岐阜</t>
  </si>
  <si>
    <t>冈山绿雉</t>
  </si>
  <si>
    <t>FC冈山</t>
  </si>
  <si>
    <t>群马温泉</t>
  </si>
  <si>
    <t>松本山雅</t>
  </si>
  <si>
    <t>草津温泉</t>
  </si>
  <si>
    <t>奥萨苏纳</t>
  </si>
  <si>
    <t>长崎航海</t>
  </si>
  <si>
    <t>札幌冈萨多</t>
  </si>
  <si>
    <t>长崎成功丸</t>
  </si>
  <si>
    <t>札幌康萨多尔</t>
  </si>
  <si>
    <t>鹿特丹斯巴达</t>
  </si>
  <si>
    <t>沃特福德</t>
  </si>
  <si>
    <t>邓迪FC</t>
  </si>
  <si>
    <t>阿伯丁</t>
  </si>
  <si>
    <t>邓迪</t>
  </si>
  <si>
    <t>汉诺威96</t>
  </si>
  <si>
    <t>奥厄</t>
  </si>
  <si>
    <t>卡尔斯鲁厄</t>
  </si>
  <si>
    <t>兹沃勒</t>
  </si>
  <si>
    <t>泽沃勒</t>
  </si>
  <si>
    <t>蒙彼利埃</t>
  </si>
  <si>
    <t>北雪平</t>
  </si>
  <si>
    <t>水晶宫</t>
  </si>
  <si>
    <t>斯托克城</t>
  </si>
  <si>
    <t>斯旺西</t>
  </si>
  <si>
    <t>萨尔普斯堡</t>
  </si>
  <si>
    <t>因弗内斯</t>
  </si>
  <si>
    <t>凯尔特人</t>
  </si>
  <si>
    <t>伊凡尼斯</t>
  </si>
  <si>
    <t>苏维埃之翼</t>
  </si>
  <si>
    <t>巴斯蒂亚</t>
  </si>
  <si>
    <t>佐加顿斯</t>
  </si>
  <si>
    <t>奥勒松</t>
  </si>
  <si>
    <t>斯特罗姆加斯特</t>
  </si>
  <si>
    <t>布兰</t>
  </si>
  <si>
    <t>洛克伦</t>
  </si>
  <si>
    <t>皇家社会</t>
  </si>
  <si>
    <t>奥斯坦德</t>
  </si>
  <si>
    <t>西班牙人</t>
  </si>
  <si>
    <t>马赛</t>
  </si>
  <si>
    <t>戈多伊克鲁斯</t>
  </si>
  <si>
    <t>戈多伊克鲁兹</t>
  </si>
  <si>
    <t>圣胡安圣马丁</t>
  </si>
  <si>
    <t>多伦多FC</t>
  </si>
  <si>
    <t>竞技俱乐部</t>
  </si>
  <si>
    <t>防御与正义</t>
  </si>
  <si>
    <t>防卫者</t>
  </si>
  <si>
    <r>
      <t>有种不祥的</t>
    </r>
    <r>
      <rPr>
        <sz val="11"/>
        <color theme="1"/>
        <rFont val="ＭＳ Ｐゴシック"/>
        <family val="3"/>
        <charset val="134"/>
        <scheme val="minor"/>
      </rPr>
      <t>预感</t>
    </r>
    <phoneticPr fontId="1" type="noConversion"/>
  </si>
  <si>
    <t>预感并不对</t>
    <phoneticPr fontId="1" type="noConversion"/>
  </si>
  <si>
    <r>
      <t>第一次出</t>
    </r>
    <r>
      <rPr>
        <sz val="11"/>
        <color theme="1"/>
        <rFont val="ＭＳ Ｐゴシック"/>
        <family val="3"/>
        <charset val="134"/>
        <scheme val="minor"/>
      </rPr>
      <t>现只有临场升了一次的赔型</t>
    </r>
    <phoneticPr fontId="1" type="noConversion"/>
  </si>
  <si>
    <r>
      <t>看似平</t>
    </r>
    <r>
      <rPr>
        <sz val="11"/>
        <color theme="1"/>
        <rFont val="ＭＳ Ｐゴシック"/>
        <family val="3"/>
        <charset val="134"/>
        <scheme val="minor"/>
      </rPr>
      <t>稳，实则凶险。实际结果很平稳。。。</t>
    </r>
    <phoneticPr fontId="1" type="noConversion"/>
  </si>
  <si>
    <r>
      <t>赢球从调整</t>
    </r>
    <r>
      <rPr>
        <sz val="11"/>
        <color theme="1"/>
        <rFont val="ＭＳ Ｐゴシック"/>
        <family val="3"/>
        <charset val="136"/>
        <scheme val="minor"/>
      </rPr>
      <t>值上来看，更有参考价值。事</t>
    </r>
    <r>
      <rPr>
        <sz val="11"/>
        <color theme="1"/>
        <rFont val="ＭＳ Ｐゴシック"/>
        <family val="3"/>
        <charset val="134"/>
        <scheme val="minor"/>
      </rPr>
      <t>实也确实如此</t>
    </r>
    <phoneticPr fontId="1" type="noConversion"/>
  </si>
  <si>
    <r>
      <t>其他</t>
    </r>
    <r>
      <rPr>
        <sz val="11"/>
        <color theme="1"/>
        <rFont val="ＭＳ Ｐゴシック"/>
        <family val="3"/>
        <charset val="134"/>
        <scheme val="minor"/>
      </rPr>
      <t>结果有变化，不祥预感成真，冷门出了</t>
    </r>
    <phoneticPr fontId="1" type="noConversion"/>
  </si>
  <si>
    <r>
      <t>全</t>
    </r>
    <r>
      <rPr>
        <sz val="11"/>
        <color theme="1"/>
        <rFont val="ＭＳ Ｐゴシック"/>
        <family val="3"/>
        <charset val="134"/>
        <scheme val="minor"/>
      </rPr>
      <t>锁定严格赔率结果真是讽刺啊，一买就错</t>
    </r>
    <phoneticPr fontId="1" type="noConversion"/>
  </si>
  <si>
    <r>
      <t>奇葩</t>
    </r>
    <r>
      <rPr>
        <sz val="11"/>
        <color theme="1"/>
        <rFont val="ＭＳ Ｐゴシック"/>
        <family val="3"/>
        <charset val="134"/>
        <scheme val="minor"/>
      </rPr>
      <t>赔率。说了让你买最低的你不买，输了吧</t>
    </r>
    <phoneticPr fontId="1" type="noConversion"/>
  </si>
  <si>
    <r>
      <t>集体一致了，有点慌。</t>
    </r>
    <r>
      <rPr>
        <sz val="11"/>
        <color theme="1"/>
        <rFont val="ＭＳ Ｐゴシック"/>
        <family val="3"/>
        <charset val="134"/>
        <scheme val="minor"/>
      </rPr>
      <t>该，让你不反买</t>
    </r>
    <phoneticPr fontId="1" type="noConversion"/>
  </si>
  <si>
    <r>
      <t>太</t>
    </r>
    <r>
      <rPr>
        <sz val="11"/>
        <color theme="1"/>
        <rFont val="ＭＳ Ｐゴシック"/>
        <family val="3"/>
        <charset val="134"/>
        <scheme val="minor"/>
      </rPr>
      <t>势均力敌</t>
    </r>
    <phoneticPr fontId="1" type="noConversion"/>
  </si>
  <si>
    <t>实际这场只差0.002的赔率就是一边倒了，如果认为是一边倒，然后反买，就中了</t>
    <phoneticPr fontId="1" type="noConversion"/>
  </si>
  <si>
    <t>这场是自己2了，非要反宣，结果明明已经导向了0</t>
    <phoneticPr fontId="1" type="noConversion"/>
  </si>
  <si>
    <t>赔率升了之后结果反转</t>
    <phoneticPr fontId="1" type="noConversion"/>
  </si>
  <si>
    <t>再任性一把，买赢。果然中了</t>
    <phoneticPr fontId="1" type="noConversion"/>
  </si>
  <si>
    <t>这场不太好判断，12结果的可能性都很大，是否要选小赔率呢</t>
    <phoneticPr fontId="1" type="noConversion"/>
  </si>
  <si>
    <t>奇葩赔率造了个大冷门，这次算是栽了，最小赔没出现</t>
    <phoneticPr fontId="1" type="noConversion"/>
  </si>
  <si>
    <t>再任性一把，反买,任性失败，实际上这次还是很合理的，不应该挑战</t>
    <phoneticPr fontId="1" type="noConversion"/>
  </si>
  <si>
    <t>这场就是太顺利了，感觉要冷。结果并没有。。。</t>
    <phoneticPr fontId="1" type="noConversion"/>
  </si>
  <si>
    <t>这场，所有的结果都一致了，该出冷门了吧？</t>
    <phoneticPr fontId="1" type="noConversion"/>
  </si>
  <si>
    <t>这场应该买40，感觉，结果导向了3。自己的预测确实是对的，这个导向应该任性买40</t>
    <phoneticPr fontId="1" type="noConversion"/>
  </si>
  <si>
    <t>调整后冷门颠倒，不好说</t>
    <phoneticPr fontId="1" type="noConversion"/>
  </si>
  <si>
    <t>这场太热门了，意大利德比，赔率也乱的一比，根本无法判断。从结果来看也都不靠谱。最低赔买主负。结果国米真的赢了，中了赔率方差相近的结果</t>
    <phoneticPr fontId="1" type="noConversion"/>
  </si>
  <si>
    <t>隐隐觉得要冷，这个预感果然没错</t>
    <phoneticPr fontId="1" type="noConversion"/>
  </si>
  <si>
    <t>吃了没有同类型的亏了，而且买最低赔出了冷门</t>
    <phoneticPr fontId="1" type="noConversion"/>
  </si>
  <si>
    <t>模棱两可的赔率变化就买最低的，又忘了是不是？</t>
    <phoneticPr fontId="1" type="noConversion"/>
  </si>
  <si>
    <t>非常成功的反买</t>
    <phoneticPr fontId="1" type="noConversion"/>
  </si>
  <si>
    <t>不相信36的结果，输</t>
    <phoneticPr fontId="1" type="noConversion"/>
  </si>
  <si>
    <t>这次的反买感觉会失败呢。然而依然没有失败，正确的反买</t>
    <phoneticPr fontId="1" type="noConversion"/>
  </si>
  <si>
    <t>无</t>
    <phoneticPr fontId="1" type="noConversion"/>
  </si>
  <si>
    <t>注意其他结果又变化</t>
    <phoneticPr fontId="1" type="noConversion"/>
  </si>
  <si>
    <t>说了要反买咋就是不信邪呢？</t>
    <phoneticPr fontId="1" type="noConversion"/>
  </si>
  <si>
    <t>妥妥的反买</t>
    <phoneticPr fontId="1" type="noConversion"/>
  </si>
  <si>
    <t>再次妥妥的反买</t>
    <phoneticPr fontId="1" type="noConversion"/>
  </si>
  <si>
    <t>反买？YEAH</t>
    <phoneticPr fontId="1" type="noConversion"/>
  </si>
  <si>
    <t>拉科鲁尼亚</t>
  </si>
  <si>
    <t>飓风</t>
  </si>
  <si>
    <t>拉普拉塔体操</t>
  </si>
  <si>
    <r>
      <t>新的一天了，反</t>
    </r>
    <r>
      <rPr>
        <sz val="11"/>
        <color theme="1"/>
        <rFont val="ＭＳ Ｐゴシック"/>
        <family val="3"/>
        <charset val="134"/>
        <scheme val="minor"/>
      </rPr>
      <t>买大法是否依然生效呢？这次反买失败了，集体反转的结果还是要再斟酌一下</t>
    </r>
    <phoneticPr fontId="1" type="noConversion"/>
  </si>
  <si>
    <r>
      <t>相似比</t>
    </r>
    <r>
      <rPr>
        <sz val="11"/>
        <color theme="1"/>
        <rFont val="ＭＳ Ｐゴシック"/>
        <family val="3"/>
        <charset val="134"/>
        <scheme val="minor"/>
      </rPr>
      <t>赛几乎没有，按理说应该买最低赔率，但这场是热门。。。最终决定买冷。挑战失败，应该好好买最低赔的，不要考虑什么热门比赛了吧</t>
    </r>
    <phoneticPr fontId="1" type="noConversion"/>
  </si>
  <si>
    <r>
      <t>如果按照反</t>
    </r>
    <r>
      <rPr>
        <sz val="11"/>
        <color theme="1"/>
        <rFont val="ＭＳ Ｐゴシック"/>
        <family val="3"/>
        <charset val="134"/>
        <scheme val="minor"/>
      </rPr>
      <t>买规则，应该买0，但是按照反买最低赔的规律应该买43。拼了，买0。终于醒悟了，所谓的反买并不是单纯的反，而是找低赔啊</t>
    </r>
    <phoneticPr fontId="1" type="noConversion"/>
  </si>
  <si>
    <t>荷兰杯</t>
  </si>
  <si>
    <t>因戈尔施塔特</t>
  </si>
  <si>
    <t>达姆施塔特</t>
  </si>
  <si>
    <t>达姆斯塔特</t>
  </si>
  <si>
    <t>英联杯</t>
  </si>
  <si>
    <t>苏联杯</t>
  </si>
  <si>
    <t>南部女王</t>
  </si>
  <si>
    <t>南部皇后</t>
  </si>
  <si>
    <t>摩顿</t>
  </si>
  <si>
    <t>邓迪联</t>
  </si>
  <si>
    <t>阿雅克肖GFCO</t>
  </si>
  <si>
    <t>亚眠</t>
  </si>
  <si>
    <r>
      <t>又是多个35和1个36的</t>
    </r>
    <r>
      <rPr>
        <sz val="11"/>
        <color theme="1"/>
        <rFont val="ＭＳ Ｐゴシック"/>
        <family val="3"/>
        <charset val="134"/>
        <scheme val="minor"/>
      </rPr>
      <t>战争，想选最低赔。最低赔</t>
    </r>
    <r>
      <rPr>
        <sz val="11"/>
        <color theme="1"/>
        <rFont val="ＭＳ Ｐゴシック"/>
        <family val="2"/>
        <scheme val="minor"/>
      </rPr>
      <t>+36，妥妥的</t>
    </r>
    <phoneticPr fontId="1" type="noConversion"/>
  </si>
  <si>
    <t>无</t>
    <phoneticPr fontId="1" type="noConversion"/>
  </si>
  <si>
    <r>
      <t>各1次，最</t>
    </r>
    <r>
      <rPr>
        <sz val="11"/>
        <color theme="1"/>
        <rFont val="ＭＳ Ｐゴシック"/>
        <family val="3"/>
        <charset val="134"/>
        <scheme val="minor"/>
      </rPr>
      <t>终升</t>
    </r>
    <phoneticPr fontId="1" type="noConversion"/>
  </si>
  <si>
    <t>这场不稳。这次预感准了，可惜选错了</t>
    <phoneticPr fontId="1" type="noConversion"/>
  </si>
  <si>
    <t>这一场二分法赔率没变的时候其他赔率有变化，这是不稳定因素1，另外则是热门比赛。依然买一个最稳的结果先</t>
    <phoneticPr fontId="1" type="noConversion"/>
  </si>
  <si>
    <r>
      <t>一</t>
    </r>
    <r>
      <rPr>
        <sz val="11"/>
        <color theme="1"/>
        <rFont val="ＭＳ Ｐゴシック"/>
        <family val="3"/>
        <charset val="134"/>
        <scheme val="minor"/>
      </rPr>
      <t>边倒的比赛又来了，但是预感这一次会出冷</t>
    </r>
    <phoneticPr fontId="1" type="noConversion"/>
  </si>
  <si>
    <r>
      <t>相等</t>
    </r>
    <r>
      <rPr>
        <sz val="11"/>
        <color theme="1"/>
        <rFont val="ＭＳ Ｐゴシック"/>
        <family val="3"/>
        <charset val="134"/>
        <scheme val="minor"/>
      </rPr>
      <t>赔率，大多数欧赔认为主</t>
    </r>
    <r>
      <rPr>
        <sz val="11"/>
        <color theme="1"/>
        <rFont val="ＭＳ Ｐゴシック"/>
        <family val="3"/>
        <charset val="136"/>
        <scheme val="minor"/>
      </rPr>
      <t>胜是高配</t>
    </r>
    <phoneticPr fontId="1" type="noConversion"/>
  </si>
  <si>
    <t>中</t>
    <phoneticPr fontId="1" type="noConversion"/>
  </si>
  <si>
    <t>低</t>
    <phoneticPr fontId="1" type="noConversion"/>
  </si>
  <si>
    <t>实际势均力敌，没有买最低赔，书</t>
    <phoneticPr fontId="1" type="noConversion"/>
  </si>
  <si>
    <t>赔率有逆转</t>
    <phoneticPr fontId="1" type="noConversion"/>
  </si>
  <si>
    <r>
      <t>不信36的下</t>
    </r>
    <r>
      <rPr>
        <sz val="11"/>
        <color theme="1"/>
        <rFont val="ＭＳ Ｐゴシック"/>
        <family val="3"/>
        <charset val="134"/>
        <scheme val="minor"/>
      </rPr>
      <t>场</t>
    </r>
    <phoneticPr fontId="1" type="noConversion"/>
  </si>
  <si>
    <t>这种相似的赔率就该反选de</t>
    <phoneticPr fontId="1" type="noConversion"/>
  </si>
  <si>
    <t>妈蛋，最低赔就是只低0.01也要买啊</t>
    <phoneticPr fontId="1" type="noConversion"/>
  </si>
  <si>
    <t>赔率反转，而且这么乱的赔率，该买最低的，并且指导赔率也都给对了</t>
    <phoneticPr fontId="1" type="noConversion"/>
  </si>
  <si>
    <t>高</t>
    <phoneticPr fontId="1" type="noConversion"/>
  </si>
  <si>
    <r>
      <t>奇葩</t>
    </r>
    <r>
      <rPr>
        <sz val="11"/>
        <color theme="1"/>
        <rFont val="ＭＳ Ｐゴシック"/>
        <family val="3"/>
        <charset val="134"/>
        <scheme val="minor"/>
      </rPr>
      <t>赔率，热门比赛，活该自己不买最低赔率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</si>
</sst>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6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FangSong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2" borderId="1" xfId="0" applyFill="1" applyBorder="1" applyAlignment="1"/>
    <xf numFmtId="22" fontId="0" fillId="2" borderId="1" xfId="0" applyNumberFormat="1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5" borderId="1" xfId="0" applyFill="1" applyBorder="1" applyAlignment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/>
    <xf numFmtId="22" fontId="0" fillId="7" borderId="1" xfId="0" applyNumberFormat="1" applyFill="1" applyBorder="1" applyAlignment="1"/>
    <xf numFmtId="0" fontId="0" fillId="7" borderId="1" xfId="0" applyFill="1" applyBorder="1" applyAlignment="1"/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889"/>
  <sheetViews>
    <sheetView tabSelected="1" zoomScale="85" zoomScaleNormal="85" workbookViewId="0">
      <pane xSplit="16" ySplit="8" topLeftCell="V538" activePane="bottomRight" state="frozen"/>
      <selection pane="topRight" activeCell="Q1" sqref="Q1"/>
      <selection pane="bottomLeft" activeCell="A9" sqref="A9"/>
      <selection pane="bottomRight" activeCell="W563" sqref="W563"/>
    </sheetView>
  </sheetViews>
  <sheetFormatPr defaultRowHeight="13.5"/>
  <cols>
    <col min="1" max="1" width="2.625" style="1" customWidth="1"/>
    <col min="2" max="2" width="11.25" style="2" customWidth="1"/>
    <col min="3" max="3" width="4.625" style="3" customWidth="1"/>
    <col min="4" max="4" width="9" style="3"/>
    <col min="5" max="5" width="17.25" style="4" bestFit="1" customWidth="1"/>
    <col min="6" max="7" width="9" style="5"/>
    <col min="8" max="9" width="9" style="3"/>
    <col min="10" max="12" width="4.375" style="5" customWidth="1"/>
    <col min="13" max="19" width="4.375" style="3" customWidth="1"/>
    <col min="20" max="20" width="4.375" style="5" customWidth="1"/>
    <col min="21" max="21" width="4.375" style="3" customWidth="1"/>
    <col min="22" max="22" width="9" style="6"/>
    <col min="23" max="23" width="25.75" style="6" customWidth="1"/>
    <col min="24" max="26" width="8.125" style="6" customWidth="1"/>
    <col min="27" max="29" width="6.25" style="6" customWidth="1"/>
    <col min="30" max="30" width="2.875" style="6" customWidth="1"/>
    <col min="31" max="42" width="6" style="6" customWidth="1"/>
    <col min="43" max="44" width="9" style="6"/>
    <col min="45" max="45" width="20.125" style="6" customWidth="1"/>
    <col min="46" max="16384" width="9" style="6"/>
  </cols>
  <sheetData>
    <row r="1" spans="2:44">
      <c r="W1" s="6" t="s">
        <v>0</v>
      </c>
      <c r="X1" s="6" t="s">
        <v>1</v>
      </c>
      <c r="Y1" s="6" t="s">
        <v>2</v>
      </c>
      <c r="Z1" s="6" t="s">
        <v>3</v>
      </c>
      <c r="AC1" s="6">
        <v>1</v>
      </c>
      <c r="AE1" s="6">
        <v>1000</v>
      </c>
      <c r="AF1" s="6">
        <v>1000</v>
      </c>
      <c r="AI1" s="6" t="s">
        <v>941</v>
      </c>
    </row>
    <row r="2" spans="2:44">
      <c r="B2" s="7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W2" s="6" t="s">
        <v>5</v>
      </c>
      <c r="X2" s="6" t="s">
        <v>1</v>
      </c>
      <c r="Y2" s="6" t="s">
        <v>6</v>
      </c>
      <c r="Z2" s="6" t="s">
        <v>3</v>
      </c>
      <c r="AB2" s="6">
        <v>1</v>
      </c>
      <c r="AE2" s="6">
        <v>1000</v>
      </c>
      <c r="AF2" s="6">
        <v>1000</v>
      </c>
    </row>
    <row r="3" spans="2:44">
      <c r="B3" s="2" t="s">
        <v>7</v>
      </c>
      <c r="C3" s="3" t="s">
        <v>8</v>
      </c>
      <c r="D3" s="3" t="s">
        <v>9</v>
      </c>
      <c r="E3" s="4" t="s">
        <v>10</v>
      </c>
      <c r="F3" s="5" t="s">
        <v>11</v>
      </c>
      <c r="G3" s="5" t="s">
        <v>12</v>
      </c>
      <c r="H3" s="3" t="s">
        <v>13</v>
      </c>
      <c r="I3" s="3" t="s">
        <v>14</v>
      </c>
      <c r="J3" s="5" t="s">
        <v>15</v>
      </c>
      <c r="K3" s="5" t="s">
        <v>16</v>
      </c>
      <c r="L3" s="5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10" t="s">
        <v>25</v>
      </c>
      <c r="U3" s="11" t="s">
        <v>26</v>
      </c>
      <c r="V3" s="12" t="s">
        <v>27</v>
      </c>
      <c r="W3" s="12" t="s">
        <v>28</v>
      </c>
      <c r="X3" s="12" t="s">
        <v>29</v>
      </c>
      <c r="Y3" s="6" t="s">
        <v>30</v>
      </c>
      <c r="Z3" s="6" t="s">
        <v>31</v>
      </c>
      <c r="AA3" s="12" t="s">
        <v>32</v>
      </c>
      <c r="AB3" s="12" t="s">
        <v>33</v>
      </c>
      <c r="AC3" s="12" t="s">
        <v>34</v>
      </c>
      <c r="AQ3" s="12" t="s">
        <v>35</v>
      </c>
      <c r="AR3" s="12"/>
    </row>
    <row r="4" spans="2:44">
      <c r="B4" s="2">
        <v>42633</v>
      </c>
      <c r="C4" s="3">
        <v>39</v>
      </c>
      <c r="D4" s="3" t="s">
        <v>191</v>
      </c>
      <c r="E4" s="4">
        <v>42634.166666666664</v>
      </c>
      <c r="F4" s="5" t="s">
        <v>285</v>
      </c>
      <c r="G4" s="5" t="s">
        <v>544</v>
      </c>
      <c r="H4" s="3" t="s">
        <v>285</v>
      </c>
      <c r="I4" s="3" t="s">
        <v>544</v>
      </c>
      <c r="J4" s="5">
        <v>1.38</v>
      </c>
      <c r="K4" s="5">
        <v>4.3</v>
      </c>
      <c r="L4" s="5">
        <v>5.8</v>
      </c>
      <c r="M4" s="3">
        <v>2.2000000000000002</v>
      </c>
      <c r="N4" s="3">
        <v>3.7</v>
      </c>
      <c r="O4" s="3">
        <v>2.4900000000000002</v>
      </c>
      <c r="P4" s="3">
        <v>-1</v>
      </c>
      <c r="T4" s="10"/>
      <c r="U4" s="11"/>
      <c r="V4" s="6" t="str">
        <f>D4</f>
        <v>西甲</v>
      </c>
      <c r="W4" s="6" t="s">
        <v>1066</v>
      </c>
      <c r="X4" s="12" t="s">
        <v>1065</v>
      </c>
      <c r="Y4" s="6" t="s">
        <v>1040</v>
      </c>
      <c r="Z4" s="6" t="s">
        <v>1079</v>
      </c>
      <c r="AA4" s="12">
        <v>1</v>
      </c>
      <c r="AB4" s="12"/>
      <c r="AC4" s="12"/>
      <c r="AQ4" s="12"/>
      <c r="AR4" s="12"/>
    </row>
    <row r="5" spans="2:44">
      <c r="T5" s="10"/>
      <c r="U5" s="11"/>
      <c r="V5" s="12" t="str">
        <f>V4</f>
        <v>西甲</v>
      </c>
      <c r="W5" s="6" t="str">
        <f>IF(COUNT(FIND("升",W4)),SUBSTITUTE(W4,"升","降"),SUBSTITUTE(W4,"降","升"))</f>
        <v>各1次，最终降</v>
      </c>
      <c r="X5" s="6" t="str">
        <f>IF(COUNT(FIND("升",X4)),SUBSTITUTE(X4,"升","降"),SUBSTITUTE(X4,"降","升"))</f>
        <v>无</v>
      </c>
      <c r="Y5" s="6" t="str">
        <f>IF(COUNT(FIND("升",Y4)),SUBSTITUTE(Y4,"升","降"),SUBSTITUTE(Y4,"降","升"))</f>
        <v>无</v>
      </c>
      <c r="Z5" s="6" t="str">
        <f>Z4</f>
        <v>高</v>
      </c>
      <c r="AA5" s="12">
        <f>IF(AA4=1,1,"")</f>
        <v>1</v>
      </c>
      <c r="AB5" s="6">
        <f>IF(AB4=1,"",1)</f>
        <v>1</v>
      </c>
      <c r="AC5" s="6">
        <f>IF(AC4=1,"",1)</f>
        <v>1</v>
      </c>
      <c r="AD5" s="12" t="str">
        <f>IF(AD4="选","","选")</f>
        <v>选</v>
      </c>
      <c r="AG5" s="12"/>
      <c r="AH5" s="12"/>
      <c r="AK5" s="12"/>
      <c r="AL5" s="12"/>
      <c r="AM5" s="12"/>
      <c r="AN5" s="12"/>
      <c r="AO5" s="12"/>
      <c r="AP5" s="12"/>
      <c r="AQ5" s="12"/>
      <c r="AR5" s="12"/>
    </row>
    <row r="6" spans="2:44">
      <c r="V6" s="13" t="s">
        <v>435</v>
      </c>
      <c r="W6" s="13" t="s">
        <v>878</v>
      </c>
      <c r="X6" s="13" t="s">
        <v>1</v>
      </c>
      <c r="Y6" s="13" t="s">
        <v>1</v>
      </c>
      <c r="Z6" s="13" t="s">
        <v>3</v>
      </c>
      <c r="AA6" s="13">
        <v>1</v>
      </c>
      <c r="AB6" s="13"/>
      <c r="AC6" s="13"/>
      <c r="AE6" s="12">
        <f>AE8</f>
        <v>1</v>
      </c>
      <c r="AF6" s="6">
        <f>MAX(AE10:AE5002)</f>
        <v>3</v>
      </c>
      <c r="AG6" s="12">
        <f>COUNTIFS(AE10:AE5002,MAX(AE10:AE5002),AF10:AF5002,MAX(AF10:AF5002))</f>
        <v>1</v>
      </c>
      <c r="AH6" s="6">
        <f>MAX(AF10:AF5002)</f>
        <v>6</v>
      </c>
      <c r="AI6" s="12">
        <f>MIN(AG10:AG5002)</f>
        <v>0</v>
      </c>
      <c r="AJ6" s="6">
        <f>MIN(AH10:AH5002)</f>
        <v>0</v>
      </c>
      <c r="AK6" s="12">
        <f>AI8</f>
        <v>1</v>
      </c>
      <c r="AL6" s="6">
        <f t="shared" ref="AL6:AO6" si="0">AF7</f>
        <v>3</v>
      </c>
      <c r="AM6" s="6">
        <f t="shared" si="0"/>
        <v>1</v>
      </c>
      <c r="AN6" s="6">
        <f t="shared" si="0"/>
        <v>4</v>
      </c>
      <c r="AO6" s="6">
        <f t="shared" si="0"/>
        <v>1.8626999999999994</v>
      </c>
      <c r="AP6" s="6">
        <f>AJ7</f>
        <v>1.8626999999999994</v>
      </c>
    </row>
    <row r="7" spans="2:44">
      <c r="V7" s="13"/>
      <c r="W7" s="13"/>
      <c r="X7" s="13"/>
      <c r="Y7" s="13"/>
      <c r="Z7" s="13"/>
      <c r="AA7" s="13"/>
      <c r="AB7" s="13"/>
      <c r="AC7" s="13" t="s">
        <v>44</v>
      </c>
      <c r="AE7" s="6">
        <f>AI8</f>
        <v>1</v>
      </c>
      <c r="AF7" s="6">
        <f>MAX(AI10:AI5002)</f>
        <v>3</v>
      </c>
      <c r="AG7" s="6">
        <f>COUNTIFS(AI10:AI5002,MAX(AI10:AI5002),AJ10:AJ5002,MAX(AJ10:AJ5002))</f>
        <v>1</v>
      </c>
      <c r="AH7" s="6">
        <f>MAX(AJ10:AJ5002)</f>
        <v>4</v>
      </c>
      <c r="AI7" s="6">
        <f>MIN(AK10:AK5002)</f>
        <v>1.8626999999999994</v>
      </c>
      <c r="AJ7" s="6">
        <f>MIN(AL10:AL5002)</f>
        <v>1.8626999999999994</v>
      </c>
    </row>
    <row r="8" spans="2:44">
      <c r="V8" s="13"/>
      <c r="W8" s="13"/>
      <c r="X8" s="13"/>
      <c r="Y8" s="13"/>
      <c r="Z8" s="13"/>
      <c r="AA8" s="13"/>
      <c r="AB8" s="13"/>
      <c r="AC8" s="13"/>
      <c r="AE8" s="12">
        <f>COUNTIF(AE10:AE5002,MAX(AE10:AE5002))</f>
        <v>1</v>
      </c>
      <c r="AF8" s="12">
        <f>COUNTIF(AF10:AF5002,MAX(AF10:AF5002))</f>
        <v>1</v>
      </c>
      <c r="AI8" s="12">
        <f>COUNTIF(AI10:AI5002,MAX(AI10:AI5002))</f>
        <v>1</v>
      </c>
      <c r="AJ8" s="12">
        <f>COUNTIF(AJ10:AJ5002,MAX(AJ10:AJ5002))</f>
        <v>4</v>
      </c>
    </row>
    <row r="9" spans="2:44">
      <c r="J9" s="5">
        <v>3</v>
      </c>
      <c r="K9" s="5">
        <v>1</v>
      </c>
      <c r="L9" s="5">
        <v>0</v>
      </c>
      <c r="V9" s="6" t="s">
        <v>45</v>
      </c>
      <c r="W9" s="6" t="s">
        <v>45</v>
      </c>
      <c r="X9" s="6" t="s">
        <v>45</v>
      </c>
      <c r="Y9" s="6" t="s">
        <v>45</v>
      </c>
      <c r="Z9" s="6" t="s">
        <v>45</v>
      </c>
      <c r="AA9" s="6" t="s">
        <v>46</v>
      </c>
      <c r="AB9" s="6" t="s">
        <v>47</v>
      </c>
      <c r="AC9" s="6" t="s">
        <v>45</v>
      </c>
      <c r="AE9" s="6">
        <v>1000</v>
      </c>
      <c r="AF9" s="6">
        <v>1000</v>
      </c>
      <c r="AI9" s="6">
        <v>1000</v>
      </c>
      <c r="AJ9" s="6">
        <v>1000</v>
      </c>
    </row>
    <row r="10" spans="2:44">
      <c r="B10" s="2">
        <v>42610</v>
      </c>
      <c r="C10" s="3">
        <v>1</v>
      </c>
      <c r="D10" s="3" t="s">
        <v>48</v>
      </c>
      <c r="E10" s="4">
        <v>42610.625</v>
      </c>
      <c r="F10" s="14" t="s">
        <v>49</v>
      </c>
      <c r="G10" s="14" t="s">
        <v>50</v>
      </c>
      <c r="H10" s="15" t="s">
        <v>49</v>
      </c>
      <c r="I10" s="15" t="s">
        <v>51</v>
      </c>
      <c r="J10" s="14">
        <v>1.86</v>
      </c>
      <c r="K10" s="14">
        <v>3.15</v>
      </c>
      <c r="L10" s="14">
        <v>3.65</v>
      </c>
      <c r="M10" s="15">
        <v>3.65</v>
      </c>
      <c r="N10" s="15">
        <v>3.75</v>
      </c>
      <c r="O10" s="15">
        <v>1.7</v>
      </c>
      <c r="P10" s="15">
        <v>-1</v>
      </c>
      <c r="Q10" s="15">
        <v>0.29305555555555557</v>
      </c>
      <c r="R10" s="15">
        <v>7</v>
      </c>
      <c r="S10" s="15">
        <v>2</v>
      </c>
      <c r="T10" s="14">
        <v>3</v>
      </c>
      <c r="U10" s="15">
        <v>3</v>
      </c>
      <c r="V10" s="6" t="str">
        <f t="shared" ref="V10:V73" si="1">D10</f>
        <v>天皇杯</v>
      </c>
      <c r="W10" s="6" t="s">
        <v>52</v>
      </c>
      <c r="X10" s="6" t="s">
        <v>53</v>
      </c>
      <c r="Y10" s="6" t="s">
        <v>54</v>
      </c>
      <c r="Z10" s="6" t="s">
        <v>55</v>
      </c>
      <c r="AE10" s="6">
        <f>IF(AND(AB10=$AB$4,AC10=$AC$4),IF(W10=$W$4,1,0)+IF(X10=$X$4,1,0)+IF(Y10=$Y$4,1,0),0)</f>
        <v>1</v>
      </c>
      <c r="AF10" s="6">
        <f>IF(AND(AB10=$AB$4,AC10=$AC$4),IF(W10=$W$4,1,0)+IF(Z10=$Z$4,1,0)+IF(X10=$X$4,1,0)+IF(Y10=$Y$4,1,0)+IF(AA10=$AA$4,1,0)+IF(V10=$V$4,1,0),0)</f>
        <v>1</v>
      </c>
      <c r="AG10" s="6" t="str">
        <f>IF(AND(AB10=$AB$4,AC10=$AC$4,AE10=MAX(AE$10:AE$5002)),(J10-J$4)^2+(K10-K$4)^2+(L10-L$4)^2+(M10-M$4)^2+(N10-N$4)^2+(O10-O$4)^2,"")</f>
        <v/>
      </c>
      <c r="AH10" s="6" t="str">
        <f>IF(AND(AB10=$AB$4,AC10=$AC$4,AE10=MAX(AE$10:AE$5002),AF10=MAX(AF$10:AF$5002)),(J10-J$4)^2+(K10-K$4)^2+(L10-L$4)^2+(M10-M$4)^2+(N10-N$4)^2+(O10-O$4)^2,"")</f>
        <v/>
      </c>
      <c r="AI10" s="6">
        <f>IF(AND(AB10=$AB$5,AC10=$AC$5),IF(W10=$W$5,1,0)+IF(X10=$X$5,1,0)+IF(Y10=$Y$5,1,0),0)</f>
        <v>0</v>
      </c>
      <c r="AJ10" s="6">
        <f>IF(AND(AB10=$AB$5,AC10=$AC$5),IF(W10=$W$5,1,0)+IF(Z10=$Z$5,1,0)+IF(X10=$X$5,1,0)+IF(Y10=$Y$5,1,0)+IF(AA10=$AA$5,1,0)+IF(V10=$V$5,1,0),0)</f>
        <v>0</v>
      </c>
      <c r="AK10" s="6" t="str">
        <f>IF(AND(AB10=$AB$5,AC10=$AC$5,AI10=MAX(AI$10:AI$5002)),(J10-J$4)^2+(K10-K$4)^2+(L10-L$4)^2+(M10-M$4)^2+(N10-N$4)^2+(O10-O$4)^2,"")</f>
        <v/>
      </c>
      <c r="AL10" s="6" t="str">
        <f>IF(AND(AB10=$AB$5,AC10=$AC$5,AI10=MAX(AI$10:AI$5002),AJ10=MAX(AJ$10:AJ$5002)),(J10-J$4)^2+(K10-K$4)^2+(L10-L$4)^2+(M10-M$4)^2+(N10-N$4)^2+(O10-O$4)^2,"")</f>
        <v/>
      </c>
      <c r="AQ10" s="6" t="s">
        <v>56</v>
      </c>
    </row>
    <row r="11" spans="2:44">
      <c r="B11" s="2">
        <v>42610</v>
      </c>
      <c r="C11" s="3">
        <v>2</v>
      </c>
      <c r="D11" s="3" t="s">
        <v>48</v>
      </c>
      <c r="E11" s="4">
        <v>42610.625</v>
      </c>
      <c r="F11" s="14" t="s">
        <v>57</v>
      </c>
      <c r="G11" s="14" t="s">
        <v>58</v>
      </c>
      <c r="H11" s="15" t="s">
        <v>57</v>
      </c>
      <c r="I11" s="15" t="s">
        <v>59</v>
      </c>
      <c r="J11" s="14">
        <v>1.57</v>
      </c>
      <c r="K11" s="14">
        <v>3.7</v>
      </c>
      <c r="L11" s="14">
        <v>4.5</v>
      </c>
      <c r="M11" s="15">
        <v>2.86</v>
      </c>
      <c r="N11" s="15">
        <v>3.45</v>
      </c>
      <c r="O11" s="15">
        <v>2.04</v>
      </c>
      <c r="P11" s="15">
        <v>-1</v>
      </c>
      <c r="Q11" s="15">
        <v>4.1666666666666664E-2</v>
      </c>
      <c r="R11" s="15">
        <v>1</v>
      </c>
      <c r="S11" s="15">
        <v>0</v>
      </c>
      <c r="T11" s="14">
        <v>3</v>
      </c>
      <c r="U11" s="15">
        <v>1</v>
      </c>
      <c r="V11" s="6" t="str">
        <f t="shared" si="1"/>
        <v>天皇杯</v>
      </c>
      <c r="W11" s="6" t="s">
        <v>60</v>
      </c>
      <c r="X11" s="6" t="s">
        <v>54</v>
      </c>
      <c r="Y11" s="6" t="s">
        <v>41</v>
      </c>
      <c r="Z11" s="6" t="s">
        <v>61</v>
      </c>
      <c r="AE11" s="6">
        <f t="shared" ref="AE11:AE74" si="2">IF(AND(AB11=$AB$4,AC11=$AC$4),IF(W11=$W$4,1,0)+IF(X11=$X$4,1,0)+IF(Y11=$Y$4,1,0),0)</f>
        <v>1</v>
      </c>
      <c r="AF11" s="6">
        <f t="shared" ref="AF11:AF74" si="3">IF(AND(AB11=$AB$4,AC11=$AC$4),IF(W11=$W$4,1,0)+IF(Z11=$Z$4,1,0)+IF(X11=$X$4,1,0)+IF(Y11=$Y$4,1,0)+IF(AA11=$AA$4,1,0)+IF(V11=$V$4,1,0),0)</f>
        <v>1</v>
      </c>
      <c r="AG11" s="6" t="str">
        <f t="shared" ref="AG11:AG74" si="4">IF(AND(AB11=$AB$4,AC11=$AC$4,AE11=MAX(AE$10:AE$5002)),(J11-J$4)^2+(K11-K$4)^2+(L11-L$4)^2+(M11-M$4)^2+(N11-N$4)^2+(O11-O$4)^2,"")</f>
        <v/>
      </c>
      <c r="AH11" s="6" t="str">
        <f t="shared" ref="AH11:AH74" si="5">IF(AND(AB11=$AB$4,AC11=$AC$4,AE11=MAX(AE$10:AE$5002),AF11=MAX(AF$10:AF$5002)),(J11-J$4)^2+(K11-K$4)^2+(L11-L$4)^2+(M11-M$4)^2+(N11-N$4)^2+(O11-O$4)^2,"")</f>
        <v/>
      </c>
      <c r="AI11" s="6">
        <f t="shared" ref="AI11:AI74" si="6">IF(AND(AB11=$AB$5,AC11=$AC$5),IF(W11=$W$5,1,0)+IF(X11=$X$5,1,0)+IF(Y11=$Y$5,1,0),0)</f>
        <v>0</v>
      </c>
      <c r="AJ11" s="6">
        <f t="shared" ref="AJ11:AJ74" si="7">IF(AND(AB11=$AB$5,AC11=$AC$5),IF(W11=$W$5,1,0)+IF(Z11=$Z$5,1,0)+IF(X11=$X$5,1,0)+IF(Y11=$Y$5,1,0)+IF(AA11=$AA$5,1,0)+IF(V11=$V$5,1,0),0)</f>
        <v>0</v>
      </c>
      <c r="AK11" s="6" t="str">
        <f t="shared" ref="AK11:AK74" si="8">IF(AND(AB11=$AB$5,AC11=$AC$5,AI11=MAX(AI$10:AI$5002)),(J11-J$4)^2+(K11-K$4)^2+(L11-L$4)^2+(M11-M$4)^2+(N11-N$4)^2+(O11-O$4)^2,"")</f>
        <v/>
      </c>
      <c r="AL11" s="6" t="str">
        <f t="shared" ref="AL11:AL74" si="9">IF(AND(AB11=$AB$5,AC11=$AC$5,AI11=MAX(AI$10:AI$5002),AJ11=MAX(AJ$10:AJ$5002)),(J11-J$4)^2+(K11-K$4)^2+(L11-L$4)^2+(M11-M$4)^2+(N11-N$4)^2+(O11-O$4)^2,"")</f>
        <v/>
      </c>
      <c r="AQ11" s="12" t="s">
        <v>62</v>
      </c>
    </row>
    <row r="12" spans="2:44">
      <c r="B12" s="2">
        <v>42610</v>
      </c>
      <c r="C12" s="3">
        <v>3</v>
      </c>
      <c r="D12" s="3" t="s">
        <v>48</v>
      </c>
      <c r="E12" s="4">
        <v>42610.708333333336</v>
      </c>
      <c r="F12" s="14" t="s">
        <v>63</v>
      </c>
      <c r="G12" s="14" t="s">
        <v>64</v>
      </c>
      <c r="H12" s="15" t="s">
        <v>63</v>
      </c>
      <c r="I12" s="15" t="s">
        <v>65</v>
      </c>
      <c r="J12" s="14">
        <v>1.1399999999999999</v>
      </c>
      <c r="K12" s="14">
        <v>5.55</v>
      </c>
      <c r="L12" s="14">
        <v>14</v>
      </c>
      <c r="M12" s="15">
        <v>1.59</v>
      </c>
      <c r="N12" s="15">
        <v>4</v>
      </c>
      <c r="O12" s="15">
        <v>4</v>
      </c>
      <c r="P12" s="15">
        <v>-1</v>
      </c>
      <c r="Q12" s="15">
        <v>0.16666666666666666</v>
      </c>
      <c r="R12" s="15">
        <v>4</v>
      </c>
      <c r="S12" s="15">
        <v>0</v>
      </c>
      <c r="T12" s="14">
        <v>3</v>
      </c>
      <c r="U12" s="15">
        <v>3</v>
      </c>
      <c r="V12" s="6" t="str">
        <f t="shared" si="1"/>
        <v>天皇杯</v>
      </c>
      <c r="W12" s="6" t="s">
        <v>66</v>
      </c>
      <c r="X12" s="6" t="s">
        <v>54</v>
      </c>
      <c r="Y12" s="6" t="s">
        <v>41</v>
      </c>
      <c r="Z12" s="6" t="s">
        <v>61</v>
      </c>
      <c r="AE12" s="6">
        <f t="shared" si="2"/>
        <v>1</v>
      </c>
      <c r="AF12" s="6">
        <f t="shared" si="3"/>
        <v>1</v>
      </c>
      <c r="AG12" s="6" t="str">
        <f t="shared" si="4"/>
        <v/>
      </c>
      <c r="AH12" s="6" t="str">
        <f t="shared" si="5"/>
        <v/>
      </c>
      <c r="AI12" s="6">
        <f t="shared" si="6"/>
        <v>0</v>
      </c>
      <c r="AJ12" s="6">
        <f t="shared" si="7"/>
        <v>0</v>
      </c>
      <c r="AK12" s="6" t="str">
        <f t="shared" si="8"/>
        <v/>
      </c>
      <c r="AL12" s="6" t="str">
        <f t="shared" si="9"/>
        <v/>
      </c>
      <c r="AQ12" s="12" t="s">
        <v>62</v>
      </c>
    </row>
    <row r="13" spans="2:44">
      <c r="B13" s="2">
        <v>42610</v>
      </c>
      <c r="C13" s="3">
        <v>4</v>
      </c>
      <c r="D13" s="3" t="s">
        <v>67</v>
      </c>
      <c r="E13" s="4">
        <v>42610.75</v>
      </c>
      <c r="F13" s="14" t="s">
        <v>68</v>
      </c>
      <c r="G13" s="14" t="s">
        <v>69</v>
      </c>
      <c r="H13" s="15" t="s">
        <v>68</v>
      </c>
      <c r="I13" s="15" t="s">
        <v>69</v>
      </c>
      <c r="J13" s="14">
        <v>2.2999999999999998</v>
      </c>
      <c r="K13" s="14">
        <v>3.1</v>
      </c>
      <c r="L13" s="14">
        <v>2.7</v>
      </c>
      <c r="M13" s="15">
        <v>5</v>
      </c>
      <c r="N13" s="15">
        <v>4.25</v>
      </c>
      <c r="O13" s="15">
        <v>1.44</v>
      </c>
      <c r="P13" s="15">
        <v>-1</v>
      </c>
      <c r="Q13" s="15">
        <v>4.3750000000000004E-2</v>
      </c>
      <c r="R13" s="15">
        <v>1</v>
      </c>
      <c r="S13" s="15">
        <v>3</v>
      </c>
      <c r="T13" s="14">
        <v>0</v>
      </c>
      <c r="U13" s="15">
        <v>0</v>
      </c>
      <c r="V13" s="6" t="str">
        <f t="shared" si="1"/>
        <v>K联赛</v>
      </c>
      <c r="W13" s="6" t="s">
        <v>52</v>
      </c>
      <c r="X13" s="6" t="s">
        <v>54</v>
      </c>
      <c r="Y13" s="6" t="s">
        <v>70</v>
      </c>
      <c r="Z13" s="6" t="s">
        <v>61</v>
      </c>
      <c r="AA13" s="6">
        <v>1</v>
      </c>
      <c r="AB13" s="6">
        <v>1</v>
      </c>
      <c r="AE13" s="6">
        <f t="shared" si="2"/>
        <v>0</v>
      </c>
      <c r="AF13" s="6">
        <f t="shared" si="3"/>
        <v>0</v>
      </c>
      <c r="AG13" s="6" t="str">
        <f t="shared" si="4"/>
        <v/>
      </c>
      <c r="AH13" s="6" t="str">
        <f t="shared" si="5"/>
        <v/>
      </c>
      <c r="AI13" s="6">
        <f t="shared" si="6"/>
        <v>0</v>
      </c>
      <c r="AJ13" s="6">
        <f t="shared" si="7"/>
        <v>0</v>
      </c>
      <c r="AK13" s="6" t="str">
        <f t="shared" si="8"/>
        <v/>
      </c>
      <c r="AL13" s="6" t="str">
        <f t="shared" si="9"/>
        <v/>
      </c>
    </row>
    <row r="14" spans="2:44">
      <c r="B14" s="2">
        <v>42610</v>
      </c>
      <c r="C14" s="3">
        <v>5</v>
      </c>
      <c r="D14" s="3" t="s">
        <v>67</v>
      </c>
      <c r="E14" s="4">
        <v>42610.75</v>
      </c>
      <c r="F14" s="14" t="s">
        <v>72</v>
      </c>
      <c r="G14" s="14" t="s">
        <v>73</v>
      </c>
      <c r="H14" s="15" t="s">
        <v>72</v>
      </c>
      <c r="I14" s="15" t="s">
        <v>74</v>
      </c>
      <c r="J14" s="14">
        <v>2.36</v>
      </c>
      <c r="K14" s="14">
        <v>3.2</v>
      </c>
      <c r="L14" s="14">
        <v>2.5499999999999998</v>
      </c>
      <c r="M14" s="15">
        <v>5.15</v>
      </c>
      <c r="N14" s="15">
        <v>4.3499999999999996</v>
      </c>
      <c r="O14" s="15">
        <v>1.42</v>
      </c>
      <c r="P14" s="15">
        <v>-1</v>
      </c>
      <c r="Q14" s="15">
        <v>4.2361111111111106E-2</v>
      </c>
      <c r="R14" s="15">
        <v>1</v>
      </c>
      <c r="S14" s="15">
        <v>1</v>
      </c>
      <c r="T14" s="14">
        <v>1</v>
      </c>
      <c r="U14" s="15">
        <v>0</v>
      </c>
      <c r="V14" s="6" t="str">
        <f t="shared" si="1"/>
        <v>K联赛</v>
      </c>
      <c r="Z14" s="6" t="s">
        <v>1072</v>
      </c>
      <c r="AB14" s="6">
        <v>1</v>
      </c>
      <c r="AE14" s="6">
        <f t="shared" si="2"/>
        <v>0</v>
      </c>
      <c r="AF14" s="6">
        <f t="shared" si="3"/>
        <v>0</v>
      </c>
      <c r="AG14" s="6" t="str">
        <f t="shared" si="4"/>
        <v/>
      </c>
      <c r="AH14" s="6" t="str">
        <f t="shared" si="5"/>
        <v/>
      </c>
      <c r="AI14" s="6">
        <f t="shared" si="6"/>
        <v>0</v>
      </c>
      <c r="AJ14" s="6">
        <f t="shared" si="7"/>
        <v>0</v>
      </c>
      <c r="AK14" s="6" t="str">
        <f t="shared" si="8"/>
        <v/>
      </c>
      <c r="AL14" s="6" t="str">
        <f t="shared" si="9"/>
        <v/>
      </c>
      <c r="AQ14" s="6" t="s">
        <v>75</v>
      </c>
    </row>
    <row r="15" spans="2:44">
      <c r="B15" s="2">
        <v>42610</v>
      </c>
      <c r="C15" s="3">
        <v>6</v>
      </c>
      <c r="D15" s="3" t="s">
        <v>67</v>
      </c>
      <c r="E15" s="4">
        <v>42610.75</v>
      </c>
      <c r="F15" s="14" t="s">
        <v>76</v>
      </c>
      <c r="G15" s="14" t="s">
        <v>77</v>
      </c>
      <c r="H15" s="15" t="s">
        <v>76</v>
      </c>
      <c r="I15" s="15" t="s">
        <v>77</v>
      </c>
      <c r="J15" s="14">
        <v>2.52</v>
      </c>
      <c r="K15" s="14">
        <v>2.8</v>
      </c>
      <c r="L15" s="14">
        <v>2.66</v>
      </c>
      <c r="M15" s="15">
        <v>6</v>
      </c>
      <c r="N15" s="15">
        <v>4.3</v>
      </c>
      <c r="O15" s="15">
        <v>1.37</v>
      </c>
      <c r="P15" s="15">
        <v>-1</v>
      </c>
      <c r="Q15" s="15">
        <v>8.4027777777777771E-2</v>
      </c>
      <c r="R15" s="15">
        <v>2</v>
      </c>
      <c r="S15" s="15">
        <v>1</v>
      </c>
      <c r="T15" s="14">
        <v>3</v>
      </c>
      <c r="U15" s="15">
        <v>1</v>
      </c>
      <c r="V15" s="6" t="str">
        <f t="shared" si="1"/>
        <v>K联赛</v>
      </c>
      <c r="W15" s="6" t="s">
        <v>78</v>
      </c>
      <c r="X15" s="6" t="s">
        <v>79</v>
      </c>
      <c r="Y15" s="6" t="s">
        <v>80</v>
      </c>
      <c r="Z15" s="6" t="s">
        <v>61</v>
      </c>
      <c r="AC15" s="6">
        <v>1</v>
      </c>
      <c r="AE15" s="6">
        <f t="shared" si="2"/>
        <v>0</v>
      </c>
      <c r="AF15" s="6">
        <f t="shared" si="3"/>
        <v>0</v>
      </c>
      <c r="AG15" s="6" t="str">
        <f t="shared" si="4"/>
        <v/>
      </c>
      <c r="AH15" s="6" t="str">
        <f t="shared" si="5"/>
        <v/>
      </c>
      <c r="AI15" s="6">
        <f t="shared" si="6"/>
        <v>0</v>
      </c>
      <c r="AJ15" s="6">
        <f t="shared" si="7"/>
        <v>0</v>
      </c>
      <c r="AK15" s="6" t="str">
        <f t="shared" si="8"/>
        <v/>
      </c>
      <c r="AL15" s="6" t="str">
        <f t="shared" si="9"/>
        <v/>
      </c>
    </row>
    <row r="16" spans="2:44">
      <c r="B16" s="2">
        <v>42610</v>
      </c>
      <c r="C16" s="3">
        <v>7</v>
      </c>
      <c r="D16" s="3" t="s">
        <v>81</v>
      </c>
      <c r="E16" s="4">
        <v>42610.770833333336</v>
      </c>
      <c r="F16" s="14" t="s">
        <v>82</v>
      </c>
      <c r="G16" s="14" t="s">
        <v>83</v>
      </c>
      <c r="H16" s="15" t="s">
        <v>84</v>
      </c>
      <c r="I16" s="15" t="s">
        <v>83</v>
      </c>
      <c r="J16" s="14">
        <v>0</v>
      </c>
      <c r="K16" s="14">
        <v>0</v>
      </c>
      <c r="L16" s="14">
        <v>0</v>
      </c>
      <c r="M16" s="15">
        <v>1.9</v>
      </c>
      <c r="N16" s="15">
        <v>4.1500000000000004</v>
      </c>
      <c r="O16" s="15">
        <v>2.76</v>
      </c>
      <c r="P16" s="15">
        <v>-2</v>
      </c>
      <c r="Q16" s="15">
        <v>0</v>
      </c>
      <c r="R16" s="15">
        <v>0</v>
      </c>
      <c r="S16" s="15">
        <v>0</v>
      </c>
      <c r="T16" s="14">
        <v>1</v>
      </c>
      <c r="U16" s="15">
        <v>0</v>
      </c>
      <c r="V16" s="6" t="str">
        <f t="shared" si="1"/>
        <v>荷甲</v>
      </c>
      <c r="Z16" s="6" t="s">
        <v>71</v>
      </c>
      <c r="AB16" s="6">
        <v>1</v>
      </c>
      <c r="AE16" s="6">
        <f t="shared" si="2"/>
        <v>0</v>
      </c>
      <c r="AF16" s="6">
        <f t="shared" si="3"/>
        <v>0</v>
      </c>
      <c r="AG16" s="6" t="str">
        <f t="shared" si="4"/>
        <v/>
      </c>
      <c r="AH16" s="6" t="str">
        <f t="shared" si="5"/>
        <v/>
      </c>
      <c r="AI16" s="6">
        <f t="shared" si="6"/>
        <v>0</v>
      </c>
      <c r="AJ16" s="6">
        <f t="shared" si="7"/>
        <v>0</v>
      </c>
      <c r="AK16" s="6" t="str">
        <f t="shared" si="8"/>
        <v/>
      </c>
      <c r="AL16" s="6" t="str">
        <f t="shared" si="9"/>
        <v/>
      </c>
      <c r="AQ16" s="6" t="s">
        <v>85</v>
      </c>
    </row>
    <row r="17" spans="2:43">
      <c r="B17" s="2">
        <v>42610</v>
      </c>
      <c r="C17" s="3">
        <v>8</v>
      </c>
      <c r="D17" s="3" t="s">
        <v>86</v>
      </c>
      <c r="E17" s="4">
        <v>42610.8125</v>
      </c>
      <c r="F17" s="14" t="s">
        <v>87</v>
      </c>
      <c r="G17" s="14" t="s">
        <v>88</v>
      </c>
      <c r="H17" s="15" t="s">
        <v>87</v>
      </c>
      <c r="I17" s="15" t="s">
        <v>89</v>
      </c>
      <c r="J17" s="14">
        <v>2.12</v>
      </c>
      <c r="K17" s="14">
        <v>3.08</v>
      </c>
      <c r="L17" s="14">
        <v>3</v>
      </c>
      <c r="M17" s="15">
        <v>4.5</v>
      </c>
      <c r="N17" s="15">
        <v>3.95</v>
      </c>
      <c r="O17" s="15">
        <v>1.53</v>
      </c>
      <c r="P17" s="15">
        <v>-1</v>
      </c>
      <c r="Q17" s="15">
        <v>0.16944444444444443</v>
      </c>
      <c r="R17" s="15">
        <v>4</v>
      </c>
      <c r="S17" s="15">
        <v>4</v>
      </c>
      <c r="T17" s="14">
        <v>1</v>
      </c>
      <c r="U17" s="15">
        <v>0</v>
      </c>
      <c r="V17" s="6" t="str">
        <f t="shared" si="1"/>
        <v>德乙</v>
      </c>
      <c r="AB17" s="6">
        <v>1</v>
      </c>
      <c r="AE17" s="6">
        <f t="shared" si="2"/>
        <v>0</v>
      </c>
      <c r="AF17" s="6">
        <f t="shared" si="3"/>
        <v>0</v>
      </c>
      <c r="AG17" s="6" t="str">
        <f t="shared" si="4"/>
        <v/>
      </c>
      <c r="AH17" s="6" t="str">
        <f t="shared" si="5"/>
        <v/>
      </c>
      <c r="AI17" s="6">
        <f t="shared" si="6"/>
        <v>0</v>
      </c>
      <c r="AJ17" s="6">
        <f t="shared" si="7"/>
        <v>0</v>
      </c>
      <c r="AK17" s="6" t="str">
        <f t="shared" si="8"/>
        <v/>
      </c>
      <c r="AL17" s="6" t="str">
        <f t="shared" si="9"/>
        <v/>
      </c>
      <c r="AQ17" s="6" t="s">
        <v>75</v>
      </c>
    </row>
    <row r="18" spans="2:43">
      <c r="B18" s="2">
        <v>42610</v>
      </c>
      <c r="C18" s="3">
        <v>9</v>
      </c>
      <c r="D18" s="3" t="s">
        <v>86</v>
      </c>
      <c r="E18" s="4">
        <v>42610.8125</v>
      </c>
      <c r="F18" s="14" t="s">
        <v>90</v>
      </c>
      <c r="G18" s="14" t="s">
        <v>91</v>
      </c>
      <c r="H18" s="15" t="s">
        <v>90</v>
      </c>
      <c r="I18" s="15" t="s">
        <v>91</v>
      </c>
      <c r="J18" s="14">
        <v>2.0099999999999998</v>
      </c>
      <c r="K18" s="14">
        <v>3.15</v>
      </c>
      <c r="L18" s="14">
        <v>3.2</v>
      </c>
      <c r="M18" s="15">
        <v>4.1500000000000004</v>
      </c>
      <c r="N18" s="15">
        <v>3.85</v>
      </c>
      <c r="O18" s="15">
        <v>1.59</v>
      </c>
      <c r="P18" s="15">
        <v>-1</v>
      </c>
      <c r="Q18" s="15">
        <v>4.1666666666666664E-2</v>
      </c>
      <c r="R18" s="15">
        <v>1</v>
      </c>
      <c r="S18" s="15">
        <v>0</v>
      </c>
      <c r="T18" s="14">
        <v>3</v>
      </c>
      <c r="U18" s="15">
        <v>1</v>
      </c>
      <c r="V18" s="6" t="str">
        <f t="shared" si="1"/>
        <v>德乙</v>
      </c>
      <c r="W18" s="6" t="s">
        <v>92</v>
      </c>
      <c r="X18" s="6" t="s">
        <v>41</v>
      </c>
      <c r="Y18" s="6" t="s">
        <v>54</v>
      </c>
      <c r="Z18" s="6" t="s">
        <v>93</v>
      </c>
      <c r="AE18" s="6">
        <f t="shared" si="2"/>
        <v>1</v>
      </c>
      <c r="AF18" s="6">
        <f t="shared" si="3"/>
        <v>1</v>
      </c>
      <c r="AG18" s="6" t="str">
        <f t="shared" si="4"/>
        <v/>
      </c>
      <c r="AH18" s="6" t="str">
        <f t="shared" si="5"/>
        <v/>
      </c>
      <c r="AI18" s="6">
        <f t="shared" si="6"/>
        <v>0</v>
      </c>
      <c r="AJ18" s="6">
        <f t="shared" si="7"/>
        <v>0</v>
      </c>
      <c r="AK18" s="6" t="str">
        <f t="shared" si="8"/>
        <v/>
      </c>
      <c r="AL18" s="6" t="str">
        <f t="shared" si="9"/>
        <v/>
      </c>
    </row>
    <row r="19" spans="2:43">
      <c r="B19" s="2">
        <v>42610</v>
      </c>
      <c r="C19" s="3">
        <v>10</v>
      </c>
      <c r="D19" s="3" t="s">
        <v>86</v>
      </c>
      <c r="E19" s="4">
        <v>42610.8125</v>
      </c>
      <c r="F19" s="14" t="s">
        <v>94</v>
      </c>
      <c r="G19" s="14" t="s">
        <v>95</v>
      </c>
      <c r="H19" s="15" t="s">
        <v>94</v>
      </c>
      <c r="I19" s="15" t="s">
        <v>95</v>
      </c>
      <c r="J19" s="14">
        <v>2.15</v>
      </c>
      <c r="K19" s="14">
        <v>3.1</v>
      </c>
      <c r="L19" s="14">
        <v>2.93</v>
      </c>
      <c r="M19" s="15">
        <v>4.5999999999999996</v>
      </c>
      <c r="N19" s="15">
        <v>4</v>
      </c>
      <c r="O19" s="15">
        <v>1.51</v>
      </c>
      <c r="P19" s="15">
        <v>-1</v>
      </c>
      <c r="Q19" s="15">
        <v>0.25069444444444444</v>
      </c>
      <c r="R19" s="15">
        <v>6</v>
      </c>
      <c r="S19" s="15">
        <v>1</v>
      </c>
      <c r="T19" s="14">
        <v>3</v>
      </c>
      <c r="U19" s="15">
        <v>3</v>
      </c>
      <c r="V19" s="6" t="str">
        <f t="shared" si="1"/>
        <v>德乙</v>
      </c>
      <c r="W19" s="6" t="s">
        <v>96</v>
      </c>
      <c r="X19" s="6" t="s">
        <v>79</v>
      </c>
      <c r="Y19" s="6" t="s">
        <v>79</v>
      </c>
      <c r="Z19" s="6" t="s">
        <v>93</v>
      </c>
      <c r="AE19" s="6">
        <f t="shared" si="2"/>
        <v>2</v>
      </c>
      <c r="AF19" s="6">
        <f t="shared" si="3"/>
        <v>2</v>
      </c>
      <c r="AG19" s="6" t="str">
        <f t="shared" si="4"/>
        <v/>
      </c>
      <c r="AH19" s="6" t="str">
        <f t="shared" si="5"/>
        <v/>
      </c>
      <c r="AI19" s="6">
        <f t="shared" si="6"/>
        <v>0</v>
      </c>
      <c r="AJ19" s="6">
        <f t="shared" si="7"/>
        <v>0</v>
      </c>
      <c r="AK19" s="6" t="str">
        <f t="shared" si="8"/>
        <v/>
      </c>
      <c r="AL19" s="6" t="str">
        <f t="shared" si="9"/>
        <v/>
      </c>
    </row>
    <row r="20" spans="2:43">
      <c r="B20" s="2">
        <v>42610</v>
      </c>
      <c r="C20" s="3">
        <v>11</v>
      </c>
      <c r="D20" s="3" t="s">
        <v>97</v>
      </c>
      <c r="E20" s="4">
        <v>42610.854166666664</v>
      </c>
      <c r="F20" s="14" t="s">
        <v>98</v>
      </c>
      <c r="G20" s="14" t="s">
        <v>99</v>
      </c>
      <c r="H20" s="15" t="s">
        <v>100</v>
      </c>
      <c r="I20" s="15" t="s">
        <v>99</v>
      </c>
      <c r="J20" s="14">
        <v>2.38</v>
      </c>
      <c r="K20" s="14">
        <v>2.75</v>
      </c>
      <c r="L20" s="14">
        <v>2.9</v>
      </c>
      <c r="M20" s="15">
        <v>5.86</v>
      </c>
      <c r="N20" s="15">
        <v>4</v>
      </c>
      <c r="O20" s="15">
        <v>1.41</v>
      </c>
      <c r="P20" s="15">
        <v>-1</v>
      </c>
      <c r="Q20" s="15">
        <v>0</v>
      </c>
      <c r="R20" s="15">
        <v>0</v>
      </c>
      <c r="S20" s="15">
        <v>0</v>
      </c>
      <c r="T20" s="14">
        <v>1</v>
      </c>
      <c r="U20" s="15">
        <v>0</v>
      </c>
      <c r="V20" s="6" t="str">
        <f t="shared" si="1"/>
        <v>英超</v>
      </c>
      <c r="AB20" s="6">
        <v>1</v>
      </c>
      <c r="AE20" s="6">
        <f t="shared" si="2"/>
        <v>0</v>
      </c>
      <c r="AF20" s="6">
        <f t="shared" si="3"/>
        <v>0</v>
      </c>
      <c r="AG20" s="6" t="str">
        <f t="shared" si="4"/>
        <v/>
      </c>
      <c r="AH20" s="6" t="str">
        <f t="shared" si="5"/>
        <v/>
      </c>
      <c r="AI20" s="6">
        <f t="shared" si="6"/>
        <v>0</v>
      </c>
      <c r="AJ20" s="6">
        <f t="shared" si="7"/>
        <v>0</v>
      </c>
      <c r="AK20" s="6" t="str">
        <f t="shared" si="8"/>
        <v/>
      </c>
      <c r="AL20" s="6" t="str">
        <f t="shared" si="9"/>
        <v/>
      </c>
      <c r="AQ20" s="6" t="s">
        <v>75</v>
      </c>
    </row>
    <row r="21" spans="2:43">
      <c r="B21" s="2">
        <v>42610</v>
      </c>
      <c r="C21" s="3">
        <v>12</v>
      </c>
      <c r="D21" s="3" t="s">
        <v>81</v>
      </c>
      <c r="E21" s="4">
        <v>42610.854166666664</v>
      </c>
      <c r="F21" s="14" t="s">
        <v>101</v>
      </c>
      <c r="G21" s="14" t="s">
        <v>102</v>
      </c>
      <c r="H21" s="15" t="s">
        <v>101</v>
      </c>
      <c r="I21" s="15" t="s">
        <v>103</v>
      </c>
      <c r="J21" s="14">
        <v>1.92</v>
      </c>
      <c r="K21" s="14">
        <v>3.5</v>
      </c>
      <c r="L21" s="14">
        <v>3.1</v>
      </c>
      <c r="M21" s="15">
        <v>3.75</v>
      </c>
      <c r="N21" s="15">
        <v>3.9</v>
      </c>
      <c r="O21" s="15">
        <v>1.65</v>
      </c>
      <c r="P21" s="15">
        <v>-1</v>
      </c>
      <c r="Q21" s="15">
        <v>4.2361111111111106E-2</v>
      </c>
      <c r="R21" s="15">
        <v>1</v>
      </c>
      <c r="S21" s="15">
        <v>1</v>
      </c>
      <c r="T21" s="14">
        <v>1</v>
      </c>
      <c r="U21" s="15">
        <v>0</v>
      </c>
      <c r="V21" s="6" t="str">
        <f t="shared" si="1"/>
        <v>荷甲</v>
      </c>
      <c r="Z21" s="6" t="s">
        <v>93</v>
      </c>
      <c r="AB21" s="6">
        <v>1</v>
      </c>
      <c r="AE21" s="6">
        <f t="shared" si="2"/>
        <v>0</v>
      </c>
      <c r="AF21" s="6">
        <f t="shared" si="3"/>
        <v>0</v>
      </c>
      <c r="AG21" s="6" t="str">
        <f t="shared" si="4"/>
        <v/>
      </c>
      <c r="AH21" s="6" t="str">
        <f t="shared" si="5"/>
        <v/>
      </c>
      <c r="AI21" s="6">
        <f t="shared" si="6"/>
        <v>0</v>
      </c>
      <c r="AJ21" s="6">
        <f t="shared" si="7"/>
        <v>0</v>
      </c>
      <c r="AK21" s="6" t="str">
        <f t="shared" si="8"/>
        <v/>
      </c>
      <c r="AL21" s="6" t="str">
        <f t="shared" si="9"/>
        <v/>
      </c>
      <c r="AQ21" s="6" t="s">
        <v>104</v>
      </c>
    </row>
    <row r="22" spans="2:43">
      <c r="B22" s="2">
        <v>42610</v>
      </c>
      <c r="C22" s="3">
        <v>13</v>
      </c>
      <c r="D22" s="3" t="s">
        <v>81</v>
      </c>
      <c r="E22" s="4">
        <v>42610.854166666664</v>
      </c>
      <c r="F22" s="14" t="s">
        <v>105</v>
      </c>
      <c r="G22" s="14" t="s">
        <v>106</v>
      </c>
      <c r="H22" s="15" t="s">
        <v>105</v>
      </c>
      <c r="I22" s="15" t="s">
        <v>106</v>
      </c>
      <c r="J22" s="14">
        <v>8</v>
      </c>
      <c r="K22" s="14">
        <v>4.9000000000000004</v>
      </c>
      <c r="L22" s="14">
        <v>1.25</v>
      </c>
      <c r="M22" s="15">
        <v>3.05</v>
      </c>
      <c r="N22" s="15">
        <v>3.8</v>
      </c>
      <c r="O22" s="15">
        <v>1.86</v>
      </c>
      <c r="P22" s="15">
        <v>1</v>
      </c>
      <c r="Q22" s="15">
        <v>2.0833333333333333E-3</v>
      </c>
      <c r="R22" s="15">
        <v>0</v>
      </c>
      <c r="S22" s="15">
        <v>3</v>
      </c>
      <c r="T22" s="14">
        <v>0</v>
      </c>
      <c r="U22" s="15">
        <v>0</v>
      </c>
      <c r="V22" s="6" t="str">
        <f t="shared" si="1"/>
        <v>荷甲</v>
      </c>
      <c r="W22" s="6" t="s">
        <v>92</v>
      </c>
      <c r="X22" s="6" t="s">
        <v>79</v>
      </c>
      <c r="Y22" s="6" t="s">
        <v>107</v>
      </c>
      <c r="Z22" s="6" t="s">
        <v>71</v>
      </c>
      <c r="AE22" s="6">
        <f t="shared" si="2"/>
        <v>1</v>
      </c>
      <c r="AF22" s="6">
        <f t="shared" si="3"/>
        <v>1</v>
      </c>
      <c r="AG22" s="6" t="str">
        <f t="shared" si="4"/>
        <v/>
      </c>
      <c r="AH22" s="6" t="str">
        <f t="shared" si="5"/>
        <v/>
      </c>
      <c r="AI22" s="6">
        <f t="shared" si="6"/>
        <v>0</v>
      </c>
      <c r="AJ22" s="6">
        <f t="shared" si="7"/>
        <v>0</v>
      </c>
      <c r="AK22" s="6" t="str">
        <f t="shared" si="8"/>
        <v/>
      </c>
      <c r="AL22" s="6" t="str">
        <f t="shared" si="9"/>
        <v/>
      </c>
    </row>
    <row r="23" spans="2:43">
      <c r="B23" s="2">
        <v>42610</v>
      </c>
      <c r="C23" s="3">
        <v>14</v>
      </c>
      <c r="D23" s="3" t="s">
        <v>108</v>
      </c>
      <c r="E23" s="4">
        <v>42610.854166666664</v>
      </c>
      <c r="F23" s="14" t="s">
        <v>109</v>
      </c>
      <c r="G23" s="14" t="s">
        <v>110</v>
      </c>
      <c r="H23" s="15" t="s">
        <v>111</v>
      </c>
      <c r="I23" s="15" t="s">
        <v>112</v>
      </c>
      <c r="J23" s="14">
        <v>3.8</v>
      </c>
      <c r="K23" s="14">
        <v>3.9</v>
      </c>
      <c r="L23" s="14">
        <v>1.64</v>
      </c>
      <c r="M23" s="15">
        <v>1.93</v>
      </c>
      <c r="N23" s="15">
        <v>3.75</v>
      </c>
      <c r="O23" s="15">
        <v>2.9</v>
      </c>
      <c r="P23" s="15">
        <v>1</v>
      </c>
      <c r="Q23" s="15">
        <v>8.5416666666666655E-2</v>
      </c>
      <c r="R23" s="15">
        <v>2</v>
      </c>
      <c r="S23" s="15">
        <v>3</v>
      </c>
      <c r="T23" s="14">
        <v>0</v>
      </c>
      <c r="U23" s="15">
        <v>1</v>
      </c>
      <c r="V23" s="6" t="str">
        <f t="shared" si="1"/>
        <v>荷乙</v>
      </c>
      <c r="W23" s="6" t="s">
        <v>113</v>
      </c>
      <c r="X23" s="6" t="s">
        <v>79</v>
      </c>
      <c r="Y23" s="6" t="s">
        <v>107</v>
      </c>
      <c r="Z23" s="6" t="s">
        <v>93</v>
      </c>
      <c r="AE23" s="6">
        <f t="shared" si="2"/>
        <v>1</v>
      </c>
      <c r="AF23" s="6">
        <f t="shared" si="3"/>
        <v>1</v>
      </c>
      <c r="AG23" s="6" t="str">
        <f t="shared" si="4"/>
        <v/>
      </c>
      <c r="AH23" s="6" t="str">
        <f t="shared" si="5"/>
        <v/>
      </c>
      <c r="AI23" s="6">
        <f t="shared" si="6"/>
        <v>0</v>
      </c>
      <c r="AJ23" s="6">
        <f t="shared" si="7"/>
        <v>0</v>
      </c>
      <c r="AK23" s="6" t="str">
        <f t="shared" si="8"/>
        <v/>
      </c>
      <c r="AL23" s="6" t="str">
        <f t="shared" si="9"/>
        <v/>
      </c>
    </row>
    <row r="24" spans="2:43">
      <c r="B24" s="2">
        <v>42610</v>
      </c>
      <c r="C24" s="3">
        <v>15</v>
      </c>
      <c r="D24" s="3" t="s">
        <v>114</v>
      </c>
      <c r="E24" s="4">
        <v>42610.854166666664</v>
      </c>
      <c r="F24" s="14" t="s">
        <v>115</v>
      </c>
      <c r="G24" s="14" t="s">
        <v>116</v>
      </c>
      <c r="H24" s="15" t="s">
        <v>115</v>
      </c>
      <c r="I24" s="15" t="s">
        <v>116</v>
      </c>
      <c r="J24" s="14">
        <v>1.4</v>
      </c>
      <c r="K24" s="14">
        <v>4.2</v>
      </c>
      <c r="L24" s="14">
        <v>5.65</v>
      </c>
      <c r="M24" s="15">
        <v>2.2999999999999998</v>
      </c>
      <c r="N24" s="15">
        <v>3.55</v>
      </c>
      <c r="O24" s="15">
        <v>2.42</v>
      </c>
      <c r="P24" s="15">
        <v>-1</v>
      </c>
      <c r="Q24" s="15">
        <v>8.4722222222222213E-2</v>
      </c>
      <c r="R24" s="15">
        <v>2</v>
      </c>
      <c r="S24" s="15">
        <v>2</v>
      </c>
      <c r="T24" s="14">
        <v>1</v>
      </c>
      <c r="U24" s="15">
        <v>0</v>
      </c>
      <c r="V24" s="6" t="str">
        <f t="shared" si="1"/>
        <v>比甲</v>
      </c>
      <c r="AB24" s="6">
        <v>1</v>
      </c>
      <c r="AE24" s="6">
        <f t="shared" si="2"/>
        <v>0</v>
      </c>
      <c r="AF24" s="6">
        <f t="shared" si="3"/>
        <v>0</v>
      </c>
      <c r="AG24" s="6" t="str">
        <f t="shared" si="4"/>
        <v/>
      </c>
      <c r="AH24" s="6" t="str">
        <f t="shared" si="5"/>
        <v/>
      </c>
      <c r="AI24" s="6">
        <f t="shared" si="6"/>
        <v>0</v>
      </c>
      <c r="AJ24" s="6">
        <f t="shared" si="7"/>
        <v>0</v>
      </c>
      <c r="AK24" s="6" t="str">
        <f t="shared" si="8"/>
        <v/>
      </c>
      <c r="AL24" s="6" t="str">
        <f t="shared" si="9"/>
        <v/>
      </c>
      <c r="AQ24" s="6" t="s">
        <v>104</v>
      </c>
    </row>
    <row r="25" spans="2:43">
      <c r="B25" s="2">
        <v>42610</v>
      </c>
      <c r="C25" s="3">
        <v>16</v>
      </c>
      <c r="D25" s="3" t="s">
        <v>117</v>
      </c>
      <c r="E25" s="4">
        <v>42610.875</v>
      </c>
      <c r="F25" s="14" t="s">
        <v>118</v>
      </c>
      <c r="G25" s="14" t="s">
        <v>119</v>
      </c>
      <c r="H25" s="15" t="s">
        <v>118</v>
      </c>
      <c r="I25" s="15" t="s">
        <v>119</v>
      </c>
      <c r="J25" s="14">
        <v>1.94</v>
      </c>
      <c r="K25" s="14">
        <v>2.85</v>
      </c>
      <c r="L25" s="14">
        <v>3.8</v>
      </c>
      <c r="M25" s="15">
        <v>4.3</v>
      </c>
      <c r="N25" s="15">
        <v>3.55</v>
      </c>
      <c r="O25" s="15">
        <v>1.63</v>
      </c>
      <c r="P25" s="15">
        <v>-1</v>
      </c>
      <c r="Q25" s="15">
        <v>4.1666666666666664E-2</v>
      </c>
      <c r="R25" s="15">
        <v>1</v>
      </c>
      <c r="S25" s="15">
        <v>0</v>
      </c>
      <c r="T25" s="14">
        <v>3</v>
      </c>
      <c r="U25" s="15">
        <v>1</v>
      </c>
      <c r="V25" s="6" t="str">
        <f t="shared" si="1"/>
        <v>法甲</v>
      </c>
      <c r="W25" s="6" t="s">
        <v>96</v>
      </c>
      <c r="X25" s="6" t="s">
        <v>79</v>
      </c>
      <c r="Y25" s="6" t="s">
        <v>107</v>
      </c>
      <c r="Z25" s="6" t="s">
        <v>120</v>
      </c>
      <c r="AC25" s="6">
        <v>1</v>
      </c>
      <c r="AE25" s="6">
        <f t="shared" si="2"/>
        <v>0</v>
      </c>
      <c r="AF25" s="6">
        <f t="shared" si="3"/>
        <v>0</v>
      </c>
      <c r="AG25" s="6" t="str">
        <f t="shared" si="4"/>
        <v/>
      </c>
      <c r="AH25" s="6" t="str">
        <f t="shared" si="5"/>
        <v/>
      </c>
      <c r="AI25" s="6">
        <f t="shared" si="6"/>
        <v>0</v>
      </c>
      <c r="AJ25" s="6">
        <f t="shared" si="7"/>
        <v>0</v>
      </c>
      <c r="AK25" s="6" t="str">
        <f t="shared" si="8"/>
        <v/>
      </c>
      <c r="AL25" s="6" t="str">
        <f t="shared" si="9"/>
        <v/>
      </c>
    </row>
    <row r="26" spans="2:43">
      <c r="B26" s="2">
        <v>42610</v>
      </c>
      <c r="C26" s="3">
        <v>17</v>
      </c>
      <c r="D26" s="3" t="s">
        <v>121</v>
      </c>
      <c r="E26" s="4">
        <v>42610.875</v>
      </c>
      <c r="F26" s="14" t="s">
        <v>122</v>
      </c>
      <c r="G26" s="14" t="s">
        <v>123</v>
      </c>
      <c r="H26" s="15" t="s">
        <v>122</v>
      </c>
      <c r="I26" s="15" t="s">
        <v>123</v>
      </c>
      <c r="J26" s="14">
        <v>1.65</v>
      </c>
      <c r="K26" s="14">
        <v>3.7</v>
      </c>
      <c r="L26" s="14">
        <v>3.95</v>
      </c>
      <c r="M26" s="15">
        <v>2.96</v>
      </c>
      <c r="N26" s="15">
        <v>3.7</v>
      </c>
      <c r="O26" s="15">
        <v>1.92</v>
      </c>
      <c r="P26" s="15">
        <v>-1</v>
      </c>
      <c r="Q26" s="15">
        <v>0</v>
      </c>
      <c r="R26" s="15">
        <v>0</v>
      </c>
      <c r="S26" s="15">
        <v>0</v>
      </c>
      <c r="T26" s="14">
        <v>1</v>
      </c>
      <c r="U26" s="15">
        <v>0</v>
      </c>
      <c r="V26" s="6" t="str">
        <f t="shared" si="1"/>
        <v>瑞典超</v>
      </c>
      <c r="AB26" s="6">
        <v>1</v>
      </c>
      <c r="AE26" s="6">
        <f t="shared" si="2"/>
        <v>0</v>
      </c>
      <c r="AF26" s="6">
        <f t="shared" si="3"/>
        <v>0</v>
      </c>
      <c r="AG26" s="6" t="str">
        <f t="shared" si="4"/>
        <v/>
      </c>
      <c r="AH26" s="6" t="str">
        <f t="shared" si="5"/>
        <v/>
      </c>
      <c r="AI26" s="6">
        <f t="shared" si="6"/>
        <v>0</v>
      </c>
      <c r="AJ26" s="6">
        <f t="shared" si="7"/>
        <v>0</v>
      </c>
      <c r="AK26" s="6" t="str">
        <f t="shared" si="8"/>
        <v/>
      </c>
      <c r="AL26" s="6" t="str">
        <f t="shared" si="9"/>
        <v/>
      </c>
      <c r="AQ26" s="6" t="s">
        <v>75</v>
      </c>
    </row>
    <row r="27" spans="2:43">
      <c r="B27" s="2">
        <v>42610</v>
      </c>
      <c r="C27" s="3">
        <v>18</v>
      </c>
      <c r="D27" s="3" t="s">
        <v>121</v>
      </c>
      <c r="E27" s="4">
        <v>42610.875</v>
      </c>
      <c r="F27" s="14" t="s">
        <v>124</v>
      </c>
      <c r="G27" s="14" t="s">
        <v>125</v>
      </c>
      <c r="H27" s="15" t="s">
        <v>124</v>
      </c>
      <c r="I27" s="15" t="s">
        <v>126</v>
      </c>
      <c r="J27" s="14">
        <v>1.78</v>
      </c>
      <c r="K27" s="14">
        <v>3.6</v>
      </c>
      <c r="L27" s="14">
        <v>3.45</v>
      </c>
      <c r="M27" s="15">
        <v>3.35</v>
      </c>
      <c r="N27" s="15">
        <v>3.8</v>
      </c>
      <c r="O27" s="15">
        <v>1.77</v>
      </c>
      <c r="P27" s="15">
        <v>-1</v>
      </c>
      <c r="Q27" s="15">
        <v>0.12569444444444444</v>
      </c>
      <c r="R27" s="15">
        <v>3</v>
      </c>
      <c r="S27" s="15">
        <v>1</v>
      </c>
      <c r="T27" s="14">
        <v>3</v>
      </c>
      <c r="U27" s="15">
        <v>3</v>
      </c>
      <c r="V27" s="6" t="str">
        <f t="shared" si="1"/>
        <v>瑞典超</v>
      </c>
      <c r="W27" s="6" t="s">
        <v>127</v>
      </c>
      <c r="X27" s="6" t="s">
        <v>54</v>
      </c>
      <c r="Y27" s="6" t="s">
        <v>79</v>
      </c>
      <c r="Z27" s="6" t="s">
        <v>71</v>
      </c>
      <c r="AE27" s="6">
        <f t="shared" si="2"/>
        <v>2</v>
      </c>
      <c r="AF27" s="6">
        <f t="shared" si="3"/>
        <v>2</v>
      </c>
      <c r="AG27" s="6" t="str">
        <f t="shared" si="4"/>
        <v/>
      </c>
      <c r="AH27" s="6" t="str">
        <f t="shared" si="5"/>
        <v/>
      </c>
      <c r="AI27" s="6">
        <f t="shared" si="6"/>
        <v>0</v>
      </c>
      <c r="AJ27" s="6">
        <f t="shared" si="7"/>
        <v>0</v>
      </c>
      <c r="AK27" s="6" t="str">
        <f t="shared" si="8"/>
        <v/>
      </c>
      <c r="AL27" s="6" t="str">
        <f t="shared" si="9"/>
        <v/>
      </c>
    </row>
    <row r="28" spans="2:43">
      <c r="B28" s="2">
        <v>42610</v>
      </c>
      <c r="C28" s="3">
        <v>19</v>
      </c>
      <c r="D28" s="3" t="s">
        <v>121</v>
      </c>
      <c r="E28" s="4">
        <v>42610.875</v>
      </c>
      <c r="F28" s="14" t="s">
        <v>128</v>
      </c>
      <c r="G28" s="14" t="s">
        <v>129</v>
      </c>
      <c r="H28" s="15" t="s">
        <v>130</v>
      </c>
      <c r="I28" s="15" t="s">
        <v>129</v>
      </c>
      <c r="J28" s="14">
        <v>3.2</v>
      </c>
      <c r="K28" s="14">
        <v>3.45</v>
      </c>
      <c r="L28" s="14">
        <v>1.9</v>
      </c>
      <c r="M28" s="15">
        <v>1.67</v>
      </c>
      <c r="N28" s="15">
        <v>3.9</v>
      </c>
      <c r="O28" s="15">
        <v>3.65</v>
      </c>
      <c r="P28" s="15">
        <v>1</v>
      </c>
      <c r="Q28" s="15">
        <v>4.1666666666666664E-2</v>
      </c>
      <c r="R28" s="15">
        <v>1</v>
      </c>
      <c r="S28" s="15">
        <v>0</v>
      </c>
      <c r="T28" s="14">
        <v>3</v>
      </c>
      <c r="U28" s="15">
        <v>3</v>
      </c>
      <c r="V28" s="6" t="str">
        <f t="shared" si="1"/>
        <v>瑞典超</v>
      </c>
      <c r="W28" s="6" t="s">
        <v>96</v>
      </c>
      <c r="X28" s="6" t="s">
        <v>79</v>
      </c>
      <c r="Y28" s="6" t="s">
        <v>107</v>
      </c>
      <c r="Z28" s="6" t="s">
        <v>71</v>
      </c>
      <c r="AB28" s="6">
        <v>1</v>
      </c>
      <c r="AE28" s="6">
        <f t="shared" si="2"/>
        <v>0</v>
      </c>
      <c r="AF28" s="6">
        <f t="shared" si="3"/>
        <v>0</v>
      </c>
      <c r="AG28" s="6" t="str">
        <f t="shared" si="4"/>
        <v/>
      </c>
      <c r="AH28" s="6" t="str">
        <f t="shared" si="5"/>
        <v/>
      </c>
      <c r="AI28" s="6">
        <f t="shared" si="6"/>
        <v>0</v>
      </c>
      <c r="AJ28" s="6">
        <f t="shared" si="7"/>
        <v>0</v>
      </c>
      <c r="AK28" s="6" t="str">
        <f t="shared" si="8"/>
        <v/>
      </c>
      <c r="AL28" s="6" t="str">
        <f t="shared" si="9"/>
        <v/>
      </c>
    </row>
    <row r="29" spans="2:43">
      <c r="B29" s="2">
        <v>42610</v>
      </c>
      <c r="C29" s="3">
        <v>20</v>
      </c>
      <c r="D29" s="3" t="s">
        <v>131</v>
      </c>
      <c r="E29" s="4">
        <v>42610.895833333336</v>
      </c>
      <c r="F29" s="14" t="s">
        <v>132</v>
      </c>
      <c r="G29" s="14" t="s">
        <v>133</v>
      </c>
      <c r="H29" s="15" t="s">
        <v>132</v>
      </c>
      <c r="I29" s="15" t="s">
        <v>133</v>
      </c>
      <c r="J29" s="14">
        <v>1.8</v>
      </c>
      <c r="K29" s="14">
        <v>3.2</v>
      </c>
      <c r="L29" s="14">
        <v>3.82</v>
      </c>
      <c r="M29" s="15">
        <v>3.68</v>
      </c>
      <c r="N29" s="15">
        <v>3.5</v>
      </c>
      <c r="O29" s="15">
        <v>1.75</v>
      </c>
      <c r="P29" s="15">
        <v>-1</v>
      </c>
      <c r="Q29" s="15">
        <v>8.4027777777777771E-2</v>
      </c>
      <c r="R29" s="15">
        <v>2</v>
      </c>
      <c r="S29" s="15">
        <v>1</v>
      </c>
      <c r="T29" s="14">
        <v>3</v>
      </c>
      <c r="U29" s="15">
        <v>1</v>
      </c>
      <c r="V29" s="6" t="str">
        <f t="shared" si="1"/>
        <v>德甲</v>
      </c>
      <c r="W29" s="6" t="s">
        <v>134</v>
      </c>
      <c r="X29" s="6" t="s">
        <v>70</v>
      </c>
      <c r="Y29" s="6" t="s">
        <v>41</v>
      </c>
      <c r="Z29" s="6" t="s">
        <v>135</v>
      </c>
      <c r="AE29" s="6">
        <f t="shared" si="2"/>
        <v>0</v>
      </c>
      <c r="AF29" s="6">
        <f t="shared" si="3"/>
        <v>1</v>
      </c>
      <c r="AG29" s="6" t="str">
        <f t="shared" si="4"/>
        <v/>
      </c>
      <c r="AH29" s="6" t="str">
        <f t="shared" si="5"/>
        <v/>
      </c>
      <c r="AI29" s="6">
        <f t="shared" si="6"/>
        <v>0</v>
      </c>
      <c r="AJ29" s="6">
        <f t="shared" si="7"/>
        <v>0</v>
      </c>
      <c r="AK29" s="6" t="str">
        <f t="shared" si="8"/>
        <v/>
      </c>
      <c r="AL29" s="6" t="str">
        <f t="shared" si="9"/>
        <v/>
      </c>
      <c r="AQ29" s="6" t="s">
        <v>136</v>
      </c>
    </row>
    <row r="30" spans="2:43">
      <c r="B30" s="2">
        <v>42610</v>
      </c>
      <c r="C30" s="3">
        <v>21</v>
      </c>
      <c r="D30" s="3" t="s">
        <v>137</v>
      </c>
      <c r="E30" s="4">
        <v>42610.895833333336</v>
      </c>
      <c r="F30" s="14" t="s">
        <v>138</v>
      </c>
      <c r="G30" s="14" t="s">
        <v>139</v>
      </c>
      <c r="H30" s="15" t="s">
        <v>138</v>
      </c>
      <c r="I30" s="15" t="s">
        <v>139</v>
      </c>
      <c r="J30" s="14">
        <v>1.93</v>
      </c>
      <c r="K30" s="14">
        <v>3.4</v>
      </c>
      <c r="L30" s="14">
        <v>3.15</v>
      </c>
      <c r="M30" s="15">
        <v>3.95</v>
      </c>
      <c r="N30" s="15">
        <v>3.75</v>
      </c>
      <c r="O30" s="15">
        <v>1.64</v>
      </c>
      <c r="P30" s="15">
        <v>-1</v>
      </c>
      <c r="Q30" s="15">
        <v>4.2361111111111106E-2</v>
      </c>
      <c r="R30" s="15">
        <v>1</v>
      </c>
      <c r="S30" s="15">
        <v>1</v>
      </c>
      <c r="T30" s="14">
        <v>1</v>
      </c>
      <c r="U30" s="15">
        <v>0</v>
      </c>
      <c r="V30" s="6" t="str">
        <f t="shared" si="1"/>
        <v>挪超</v>
      </c>
      <c r="AB30" s="6">
        <v>1</v>
      </c>
      <c r="AE30" s="6">
        <f t="shared" si="2"/>
        <v>0</v>
      </c>
      <c r="AF30" s="6">
        <f t="shared" si="3"/>
        <v>0</v>
      </c>
      <c r="AG30" s="6" t="str">
        <f t="shared" si="4"/>
        <v/>
      </c>
      <c r="AH30" s="6" t="str">
        <f t="shared" si="5"/>
        <v/>
      </c>
      <c r="AI30" s="6">
        <f t="shared" si="6"/>
        <v>0</v>
      </c>
      <c r="AJ30" s="6">
        <f t="shared" si="7"/>
        <v>0</v>
      </c>
      <c r="AK30" s="6" t="str">
        <f t="shared" si="8"/>
        <v/>
      </c>
      <c r="AL30" s="6" t="str">
        <f t="shared" si="9"/>
        <v/>
      </c>
      <c r="AQ30" s="6" t="s">
        <v>75</v>
      </c>
    </row>
    <row r="31" spans="2:43">
      <c r="B31" s="2">
        <v>42610</v>
      </c>
      <c r="C31" s="3">
        <v>22</v>
      </c>
      <c r="D31" s="3" t="s">
        <v>140</v>
      </c>
      <c r="E31" s="4">
        <v>42610.916666666664</v>
      </c>
      <c r="F31" s="14" t="s">
        <v>141</v>
      </c>
      <c r="G31" s="14" t="s">
        <v>142</v>
      </c>
      <c r="H31" s="15" t="s">
        <v>141</v>
      </c>
      <c r="I31" s="15" t="s">
        <v>142</v>
      </c>
      <c r="J31" s="14">
        <v>1.88</v>
      </c>
      <c r="K31" s="14">
        <v>2.85</v>
      </c>
      <c r="L31" s="14">
        <v>4.05</v>
      </c>
      <c r="M31" s="15">
        <v>4.0999999999999996</v>
      </c>
      <c r="N31" s="15">
        <v>3.45</v>
      </c>
      <c r="O31" s="15">
        <v>1.68</v>
      </c>
      <c r="P31" s="15">
        <v>-1</v>
      </c>
      <c r="Q31" s="15">
        <v>4.2361111111111106E-2</v>
      </c>
      <c r="R31" s="15">
        <v>1</v>
      </c>
      <c r="S31" s="15">
        <v>1</v>
      </c>
      <c r="T31" s="14">
        <v>1</v>
      </c>
      <c r="U31" s="15">
        <v>0</v>
      </c>
      <c r="V31" s="6" t="str">
        <f t="shared" si="1"/>
        <v>俄超</v>
      </c>
      <c r="AB31" s="6">
        <v>1</v>
      </c>
      <c r="AE31" s="6">
        <f t="shared" si="2"/>
        <v>0</v>
      </c>
      <c r="AF31" s="6">
        <f t="shared" si="3"/>
        <v>0</v>
      </c>
      <c r="AG31" s="6" t="str">
        <f t="shared" si="4"/>
        <v/>
      </c>
      <c r="AH31" s="6" t="str">
        <f t="shared" si="5"/>
        <v/>
      </c>
      <c r="AI31" s="6">
        <f t="shared" si="6"/>
        <v>0</v>
      </c>
      <c r="AJ31" s="6">
        <f t="shared" si="7"/>
        <v>0</v>
      </c>
      <c r="AK31" s="6" t="str">
        <f t="shared" si="8"/>
        <v/>
      </c>
      <c r="AL31" s="6" t="str">
        <f t="shared" si="9"/>
        <v/>
      </c>
      <c r="AQ31" s="6" t="s">
        <v>75</v>
      </c>
    </row>
    <row r="32" spans="2:43">
      <c r="B32" s="2">
        <v>42610</v>
      </c>
      <c r="C32" s="3">
        <v>23</v>
      </c>
      <c r="D32" s="3" t="s">
        <v>143</v>
      </c>
      <c r="E32" s="4">
        <v>42610.916666666664</v>
      </c>
      <c r="F32" s="14" t="s">
        <v>144</v>
      </c>
      <c r="G32" s="14" t="s">
        <v>145</v>
      </c>
      <c r="H32" s="15" t="s">
        <v>144</v>
      </c>
      <c r="I32" s="15" t="s">
        <v>146</v>
      </c>
      <c r="J32" s="14">
        <v>1.3</v>
      </c>
      <c r="K32" s="14">
        <v>4.45</v>
      </c>
      <c r="L32" s="14">
        <v>7.4</v>
      </c>
      <c r="M32" s="15">
        <v>2.0299999999999998</v>
      </c>
      <c r="N32" s="15">
        <v>3.6</v>
      </c>
      <c r="O32" s="15">
        <v>2.8</v>
      </c>
      <c r="P32" s="15">
        <v>-1</v>
      </c>
      <c r="Q32" s="15">
        <v>8.3333333333333329E-2</v>
      </c>
      <c r="R32" s="15">
        <v>2</v>
      </c>
      <c r="S32" s="15">
        <v>0</v>
      </c>
      <c r="T32" s="14">
        <v>3</v>
      </c>
      <c r="U32" s="15">
        <v>3</v>
      </c>
      <c r="V32" s="6" t="str">
        <f t="shared" si="1"/>
        <v>巴西甲</v>
      </c>
      <c r="W32" s="6" t="s">
        <v>127</v>
      </c>
      <c r="X32" s="6" t="s">
        <v>79</v>
      </c>
      <c r="Y32" s="6" t="s">
        <v>79</v>
      </c>
      <c r="Z32" s="6" t="s">
        <v>71</v>
      </c>
      <c r="AE32" s="6">
        <f t="shared" si="2"/>
        <v>2</v>
      </c>
      <c r="AF32" s="6">
        <f t="shared" si="3"/>
        <v>2</v>
      </c>
      <c r="AG32" s="6" t="str">
        <f t="shared" si="4"/>
        <v/>
      </c>
      <c r="AH32" s="6" t="str">
        <f t="shared" si="5"/>
        <v/>
      </c>
      <c r="AI32" s="6">
        <f t="shared" si="6"/>
        <v>0</v>
      </c>
      <c r="AJ32" s="6">
        <f t="shared" si="7"/>
        <v>0</v>
      </c>
      <c r="AK32" s="6" t="str">
        <f t="shared" si="8"/>
        <v/>
      </c>
      <c r="AL32" s="6" t="str">
        <f t="shared" si="9"/>
        <v/>
      </c>
    </row>
    <row r="33" spans="2:45">
      <c r="B33" s="2">
        <v>42610</v>
      </c>
      <c r="C33" s="3">
        <v>24</v>
      </c>
      <c r="D33" s="3" t="s">
        <v>143</v>
      </c>
      <c r="E33" s="4">
        <v>42610.916666666664</v>
      </c>
      <c r="F33" s="14" t="s">
        <v>147</v>
      </c>
      <c r="G33" s="14" t="s">
        <v>148</v>
      </c>
      <c r="H33" s="15" t="s">
        <v>147</v>
      </c>
      <c r="I33" s="15" t="s">
        <v>148</v>
      </c>
      <c r="J33" s="14">
        <v>1.26</v>
      </c>
      <c r="K33" s="14">
        <v>4.5</v>
      </c>
      <c r="L33" s="14">
        <v>8.8000000000000007</v>
      </c>
      <c r="M33" s="15">
        <v>1.98</v>
      </c>
      <c r="N33" s="15">
        <v>3.45</v>
      </c>
      <c r="O33" s="15">
        <v>3</v>
      </c>
      <c r="P33" s="15">
        <v>-1</v>
      </c>
      <c r="Q33" s="15">
        <v>6.9444444444444447E-4</v>
      </c>
      <c r="R33" s="15">
        <v>0</v>
      </c>
      <c r="S33" s="15">
        <v>1</v>
      </c>
      <c r="T33" s="14">
        <v>0</v>
      </c>
      <c r="U33" s="15">
        <v>0</v>
      </c>
      <c r="V33" s="6" t="str">
        <f t="shared" si="1"/>
        <v>巴西甲</v>
      </c>
      <c r="W33" s="6" t="s">
        <v>134</v>
      </c>
      <c r="X33" s="6" t="s">
        <v>79</v>
      </c>
      <c r="Y33" s="6" t="s">
        <v>149</v>
      </c>
      <c r="Z33" s="6" t="s">
        <v>71</v>
      </c>
      <c r="AB33" s="6">
        <v>1</v>
      </c>
      <c r="AE33" s="6">
        <f t="shared" si="2"/>
        <v>0</v>
      </c>
      <c r="AF33" s="6">
        <f t="shared" si="3"/>
        <v>0</v>
      </c>
      <c r="AG33" s="6" t="str">
        <f t="shared" si="4"/>
        <v/>
      </c>
      <c r="AH33" s="6" t="str">
        <f t="shared" si="5"/>
        <v/>
      </c>
      <c r="AI33" s="6">
        <f t="shared" si="6"/>
        <v>0</v>
      </c>
      <c r="AJ33" s="6">
        <f t="shared" si="7"/>
        <v>0</v>
      </c>
      <c r="AK33" s="6" t="str">
        <f t="shared" si="8"/>
        <v/>
      </c>
      <c r="AL33" s="6" t="str">
        <f t="shared" si="9"/>
        <v/>
      </c>
      <c r="AQ33" s="6" t="s">
        <v>150</v>
      </c>
    </row>
    <row r="34" spans="2:45">
      <c r="B34" s="2">
        <v>42610</v>
      </c>
      <c r="C34" s="3">
        <v>25</v>
      </c>
      <c r="D34" s="3" t="s">
        <v>81</v>
      </c>
      <c r="E34" s="4">
        <v>42610.947916666664</v>
      </c>
      <c r="F34" s="14" t="s">
        <v>151</v>
      </c>
      <c r="G34" s="14" t="s">
        <v>152</v>
      </c>
      <c r="H34" s="15" t="s">
        <v>151</v>
      </c>
      <c r="I34" s="15" t="s">
        <v>152</v>
      </c>
      <c r="J34" s="14">
        <v>1.28</v>
      </c>
      <c r="K34" s="14">
        <v>4.9000000000000004</v>
      </c>
      <c r="L34" s="14">
        <v>7</v>
      </c>
      <c r="M34" s="15">
        <v>1.9</v>
      </c>
      <c r="N34" s="15">
        <v>3.9</v>
      </c>
      <c r="O34" s="15">
        <v>2.9</v>
      </c>
      <c r="P34" s="15">
        <v>-1</v>
      </c>
      <c r="Q34" s="15">
        <v>8.3333333333333329E-2</v>
      </c>
      <c r="R34" s="15">
        <v>2</v>
      </c>
      <c r="S34" s="15">
        <v>0</v>
      </c>
      <c r="T34" s="14">
        <v>3</v>
      </c>
      <c r="U34" s="15">
        <v>3</v>
      </c>
      <c r="V34" s="6" t="str">
        <f t="shared" si="1"/>
        <v>荷甲</v>
      </c>
      <c r="W34" s="6" t="s">
        <v>153</v>
      </c>
      <c r="X34" s="6" t="s">
        <v>79</v>
      </c>
      <c r="Y34" s="6" t="s">
        <v>70</v>
      </c>
      <c r="Z34" s="6" t="s">
        <v>71</v>
      </c>
      <c r="AE34" s="6">
        <f t="shared" si="2"/>
        <v>1</v>
      </c>
      <c r="AF34" s="6">
        <f t="shared" si="3"/>
        <v>1</v>
      </c>
      <c r="AG34" s="6" t="str">
        <f t="shared" si="4"/>
        <v/>
      </c>
      <c r="AH34" s="6" t="str">
        <f t="shared" si="5"/>
        <v/>
      </c>
      <c r="AI34" s="6">
        <f t="shared" si="6"/>
        <v>0</v>
      </c>
      <c r="AJ34" s="6">
        <f t="shared" si="7"/>
        <v>0</v>
      </c>
      <c r="AK34" s="6" t="str">
        <f t="shared" si="8"/>
        <v/>
      </c>
      <c r="AL34" s="6" t="str">
        <f t="shared" si="9"/>
        <v/>
      </c>
    </row>
    <row r="35" spans="2:45">
      <c r="B35" s="2">
        <v>42610</v>
      </c>
      <c r="C35" s="3">
        <v>26</v>
      </c>
      <c r="D35" s="3" t="s">
        <v>97</v>
      </c>
      <c r="E35" s="4">
        <v>42610.958333333336</v>
      </c>
      <c r="F35" s="14" t="s">
        <v>154</v>
      </c>
      <c r="G35" s="14" t="s">
        <v>155</v>
      </c>
      <c r="H35" s="15" t="s">
        <v>156</v>
      </c>
      <c r="I35" s="15" t="s">
        <v>155</v>
      </c>
      <c r="J35" s="14">
        <v>1.1499999999999999</v>
      </c>
      <c r="K35" s="14">
        <v>5.6</v>
      </c>
      <c r="L35" s="14">
        <v>12.5</v>
      </c>
      <c r="M35" s="15">
        <v>2.5299999999999998</v>
      </c>
      <c r="N35" s="15">
        <v>4.1500000000000004</v>
      </c>
      <c r="O35" s="15">
        <v>2.0299999999999998</v>
      </c>
      <c r="P35" s="15">
        <v>-2</v>
      </c>
      <c r="Q35" s="15">
        <v>0.12569444444444444</v>
      </c>
      <c r="R35" s="15">
        <v>3</v>
      </c>
      <c r="S35" s="15">
        <v>1</v>
      </c>
      <c r="T35" s="14">
        <v>3</v>
      </c>
      <c r="U35" s="15">
        <v>1</v>
      </c>
      <c r="V35" s="6" t="str">
        <f t="shared" si="1"/>
        <v>英超</v>
      </c>
      <c r="W35" s="6" t="s">
        <v>60</v>
      </c>
      <c r="X35" s="6" t="s">
        <v>79</v>
      </c>
      <c r="Y35" s="6" t="s">
        <v>107</v>
      </c>
      <c r="Z35" s="6" t="s">
        <v>135</v>
      </c>
      <c r="AA35" s="6">
        <v>1</v>
      </c>
      <c r="AE35" s="6">
        <f t="shared" si="2"/>
        <v>1</v>
      </c>
      <c r="AF35" s="6">
        <f t="shared" si="3"/>
        <v>3</v>
      </c>
      <c r="AG35" s="6" t="str">
        <f t="shared" si="4"/>
        <v/>
      </c>
      <c r="AH35" s="6" t="str">
        <f t="shared" si="5"/>
        <v/>
      </c>
      <c r="AI35" s="6">
        <f t="shared" si="6"/>
        <v>0</v>
      </c>
      <c r="AJ35" s="6">
        <f t="shared" si="7"/>
        <v>0</v>
      </c>
      <c r="AK35" s="6" t="str">
        <f t="shared" si="8"/>
        <v/>
      </c>
      <c r="AL35" s="6" t="str">
        <f t="shared" si="9"/>
        <v/>
      </c>
    </row>
    <row r="36" spans="2:45">
      <c r="B36" s="2">
        <v>42610</v>
      </c>
      <c r="C36" s="3">
        <v>27</v>
      </c>
      <c r="D36" s="3" t="s">
        <v>117</v>
      </c>
      <c r="E36" s="4">
        <v>42610.958333333336</v>
      </c>
      <c r="F36" s="14" t="s">
        <v>157</v>
      </c>
      <c r="G36" s="14" t="s">
        <v>158</v>
      </c>
      <c r="H36" s="15" t="s">
        <v>157</v>
      </c>
      <c r="I36" s="15" t="s">
        <v>158</v>
      </c>
      <c r="J36" s="14">
        <v>2</v>
      </c>
      <c r="K36" s="14">
        <v>2.9</v>
      </c>
      <c r="L36" s="14">
        <v>3.52</v>
      </c>
      <c r="M36" s="15">
        <v>4.3499999999999996</v>
      </c>
      <c r="N36" s="15">
        <v>3.65</v>
      </c>
      <c r="O36" s="15">
        <v>1.6</v>
      </c>
      <c r="P36" s="15">
        <v>-1</v>
      </c>
      <c r="Q36" s="15">
        <v>0</v>
      </c>
      <c r="R36" s="15">
        <v>0</v>
      </c>
      <c r="S36" s="15">
        <v>0</v>
      </c>
      <c r="T36" s="14">
        <v>1</v>
      </c>
      <c r="U36" s="15">
        <v>0</v>
      </c>
      <c r="V36" s="6" t="str">
        <f t="shared" si="1"/>
        <v>法甲</v>
      </c>
      <c r="AB36" s="6">
        <v>1</v>
      </c>
      <c r="AE36" s="6">
        <f t="shared" si="2"/>
        <v>0</v>
      </c>
      <c r="AF36" s="6">
        <f t="shared" si="3"/>
        <v>0</v>
      </c>
      <c r="AG36" s="6" t="str">
        <f t="shared" si="4"/>
        <v/>
      </c>
      <c r="AH36" s="6" t="str">
        <f t="shared" si="5"/>
        <v/>
      </c>
      <c r="AI36" s="6">
        <f t="shared" si="6"/>
        <v>0</v>
      </c>
      <c r="AJ36" s="6">
        <f t="shared" si="7"/>
        <v>0</v>
      </c>
      <c r="AK36" s="6" t="str">
        <f t="shared" si="8"/>
        <v/>
      </c>
      <c r="AL36" s="6" t="str">
        <f t="shared" si="9"/>
        <v/>
      </c>
      <c r="AQ36" s="6" t="s">
        <v>104</v>
      </c>
    </row>
    <row r="37" spans="2:45">
      <c r="B37" s="2">
        <v>42610</v>
      </c>
      <c r="C37" s="3">
        <v>28</v>
      </c>
      <c r="D37" s="3" t="s">
        <v>36</v>
      </c>
      <c r="E37" s="4">
        <v>42610.958333333336</v>
      </c>
      <c r="F37" s="14" t="s">
        <v>38</v>
      </c>
      <c r="G37" s="14" t="s">
        <v>159</v>
      </c>
      <c r="H37" s="15" t="s">
        <v>40</v>
      </c>
      <c r="I37" s="15" t="s">
        <v>159</v>
      </c>
      <c r="J37" s="14">
        <v>2.14</v>
      </c>
      <c r="K37" s="14">
        <v>2.95</v>
      </c>
      <c r="L37" s="14">
        <v>3.1</v>
      </c>
      <c r="M37" s="15">
        <v>4.6500000000000004</v>
      </c>
      <c r="N37" s="15">
        <v>3.9</v>
      </c>
      <c r="O37" s="15">
        <v>1.52</v>
      </c>
      <c r="P37" s="15">
        <v>-1</v>
      </c>
      <c r="Q37" s="15">
        <v>6.9444444444444447E-4</v>
      </c>
      <c r="R37" s="15">
        <v>0</v>
      </c>
      <c r="S37" s="15">
        <v>1</v>
      </c>
      <c r="T37" s="14">
        <v>0</v>
      </c>
      <c r="U37" s="15">
        <v>0</v>
      </c>
      <c r="V37" s="6" t="str">
        <f t="shared" si="1"/>
        <v>葡超</v>
      </c>
      <c r="W37" s="6" t="s">
        <v>78</v>
      </c>
      <c r="X37" s="6" t="s">
        <v>80</v>
      </c>
      <c r="Y37" s="6" t="s">
        <v>80</v>
      </c>
      <c r="Z37" s="6" t="s">
        <v>135</v>
      </c>
      <c r="AB37" s="6">
        <v>1</v>
      </c>
      <c r="AE37" s="6">
        <f t="shared" si="2"/>
        <v>0</v>
      </c>
      <c r="AF37" s="6">
        <f t="shared" si="3"/>
        <v>0</v>
      </c>
      <c r="AG37" s="6" t="str">
        <f t="shared" si="4"/>
        <v/>
      </c>
      <c r="AH37" s="6" t="str">
        <f t="shared" si="5"/>
        <v/>
      </c>
      <c r="AI37" s="6">
        <f t="shared" si="6"/>
        <v>0</v>
      </c>
      <c r="AJ37" s="6">
        <f t="shared" si="7"/>
        <v>0</v>
      </c>
      <c r="AK37" s="6" t="str">
        <f t="shared" si="8"/>
        <v/>
      </c>
      <c r="AL37" s="6" t="str">
        <f t="shared" si="9"/>
        <v/>
      </c>
    </row>
    <row r="38" spans="2:45">
      <c r="B38" s="2">
        <v>42610</v>
      </c>
      <c r="C38" s="3">
        <v>29</v>
      </c>
      <c r="D38" s="3" t="s">
        <v>36</v>
      </c>
      <c r="E38" s="4">
        <v>42610.958333333336</v>
      </c>
      <c r="F38" s="14" t="s">
        <v>160</v>
      </c>
      <c r="G38" s="14" t="s">
        <v>161</v>
      </c>
      <c r="H38" s="15" t="s">
        <v>160</v>
      </c>
      <c r="I38" s="15" t="s">
        <v>162</v>
      </c>
      <c r="J38" s="14">
        <v>2.2000000000000002</v>
      </c>
      <c r="K38" s="14">
        <v>2.67</v>
      </c>
      <c r="L38" s="14">
        <v>3.35</v>
      </c>
      <c r="M38" s="15">
        <v>5.15</v>
      </c>
      <c r="N38" s="15">
        <v>3.8</v>
      </c>
      <c r="O38" s="15">
        <v>1.49</v>
      </c>
      <c r="P38" s="15">
        <v>-1</v>
      </c>
      <c r="Q38" s="15">
        <v>8.4722222222222213E-2</v>
      </c>
      <c r="R38" s="15">
        <v>2</v>
      </c>
      <c r="S38" s="15">
        <v>2</v>
      </c>
      <c r="T38" s="14">
        <v>1</v>
      </c>
      <c r="U38" s="15">
        <v>0</v>
      </c>
      <c r="V38" s="6" t="str">
        <f t="shared" si="1"/>
        <v>葡超</v>
      </c>
      <c r="AB38" s="6">
        <v>1</v>
      </c>
      <c r="AE38" s="6">
        <f t="shared" si="2"/>
        <v>0</v>
      </c>
      <c r="AF38" s="6">
        <f t="shared" si="3"/>
        <v>0</v>
      </c>
      <c r="AG38" s="6" t="str">
        <f t="shared" si="4"/>
        <v/>
      </c>
      <c r="AH38" s="6" t="str">
        <f t="shared" si="5"/>
        <v/>
      </c>
      <c r="AI38" s="6">
        <f t="shared" si="6"/>
        <v>0</v>
      </c>
      <c r="AJ38" s="6">
        <f t="shared" si="7"/>
        <v>0</v>
      </c>
      <c r="AK38" s="6" t="str">
        <f t="shared" si="8"/>
        <v/>
      </c>
      <c r="AL38" s="6" t="str">
        <f t="shared" si="9"/>
        <v/>
      </c>
      <c r="AQ38" s="6" t="s">
        <v>75</v>
      </c>
    </row>
    <row r="39" spans="2:45">
      <c r="B39" s="2">
        <v>42610</v>
      </c>
      <c r="C39" s="3">
        <v>30</v>
      </c>
      <c r="D39" s="3" t="s">
        <v>131</v>
      </c>
      <c r="E39" s="4">
        <v>42610.979166666664</v>
      </c>
      <c r="F39" s="14" t="s">
        <v>163</v>
      </c>
      <c r="G39" s="14" t="s">
        <v>164</v>
      </c>
      <c r="H39" s="15" t="s">
        <v>163</v>
      </c>
      <c r="I39" s="15" t="s">
        <v>164</v>
      </c>
      <c r="J39" s="14">
        <v>2.2000000000000002</v>
      </c>
      <c r="K39" s="14">
        <v>3.25</v>
      </c>
      <c r="L39" s="14">
        <v>2.72</v>
      </c>
      <c r="M39" s="15">
        <v>4.5999999999999996</v>
      </c>
      <c r="N39" s="15">
        <v>4.1500000000000004</v>
      </c>
      <c r="O39" s="15">
        <v>1.49</v>
      </c>
      <c r="P39" s="15">
        <v>-1</v>
      </c>
      <c r="Q39" s="15">
        <v>8.4722222222222213E-2</v>
      </c>
      <c r="R39" s="15">
        <v>2</v>
      </c>
      <c r="S39" s="15">
        <v>2</v>
      </c>
      <c r="T39" s="14">
        <v>1</v>
      </c>
      <c r="U39" s="15">
        <v>0</v>
      </c>
      <c r="V39" s="6" t="str">
        <f t="shared" si="1"/>
        <v>德甲</v>
      </c>
      <c r="AB39" s="6">
        <v>1</v>
      </c>
      <c r="AE39" s="6">
        <f t="shared" si="2"/>
        <v>0</v>
      </c>
      <c r="AF39" s="6">
        <f t="shared" si="3"/>
        <v>0</v>
      </c>
      <c r="AG39" s="6" t="str">
        <f t="shared" si="4"/>
        <v/>
      </c>
      <c r="AH39" s="6" t="str">
        <f t="shared" si="5"/>
        <v/>
      </c>
      <c r="AI39" s="6">
        <f t="shared" si="6"/>
        <v>0</v>
      </c>
      <c r="AJ39" s="6">
        <f t="shared" si="7"/>
        <v>0</v>
      </c>
      <c r="AK39" s="6" t="str">
        <f t="shared" si="8"/>
        <v/>
      </c>
      <c r="AL39" s="6" t="str">
        <f t="shared" si="9"/>
        <v/>
      </c>
      <c r="AQ39" s="6" t="s">
        <v>75</v>
      </c>
    </row>
    <row r="40" spans="2:45">
      <c r="B40" s="2">
        <v>42610</v>
      </c>
      <c r="C40" s="3">
        <v>31</v>
      </c>
      <c r="D40" s="3" t="s">
        <v>121</v>
      </c>
      <c r="E40" s="4">
        <v>42610.979166666664</v>
      </c>
      <c r="F40" s="14" t="s">
        <v>165</v>
      </c>
      <c r="G40" s="14" t="s">
        <v>166</v>
      </c>
      <c r="H40" s="15" t="s">
        <v>167</v>
      </c>
      <c r="I40" s="15" t="s">
        <v>166</v>
      </c>
      <c r="J40" s="14">
        <v>6.4</v>
      </c>
      <c r="K40" s="14">
        <v>4.6500000000000004</v>
      </c>
      <c r="L40" s="14">
        <v>1.32</v>
      </c>
      <c r="M40" s="15">
        <v>2.72</v>
      </c>
      <c r="N40" s="15">
        <v>3.6</v>
      </c>
      <c r="O40" s="15">
        <v>2.0699999999999998</v>
      </c>
      <c r="P40" s="15">
        <v>1</v>
      </c>
      <c r="Q40" s="15">
        <v>6.9444444444444447E-4</v>
      </c>
      <c r="R40" s="15">
        <v>0</v>
      </c>
      <c r="S40" s="15">
        <v>1</v>
      </c>
      <c r="T40" s="14">
        <v>0</v>
      </c>
      <c r="U40" s="15">
        <v>1</v>
      </c>
      <c r="V40" s="6" t="str">
        <f t="shared" si="1"/>
        <v>瑞典超</v>
      </c>
      <c r="W40" s="6" t="s">
        <v>96</v>
      </c>
      <c r="X40" s="6" t="s">
        <v>79</v>
      </c>
      <c r="Y40" s="6" t="s">
        <v>79</v>
      </c>
      <c r="Z40" s="6" t="s">
        <v>71</v>
      </c>
      <c r="AE40" s="6">
        <f t="shared" si="2"/>
        <v>2</v>
      </c>
      <c r="AF40" s="6">
        <f t="shared" si="3"/>
        <v>2</v>
      </c>
      <c r="AG40" s="6" t="str">
        <f t="shared" si="4"/>
        <v/>
      </c>
      <c r="AH40" s="6" t="str">
        <f t="shared" si="5"/>
        <v/>
      </c>
      <c r="AI40" s="6">
        <f t="shared" si="6"/>
        <v>0</v>
      </c>
      <c r="AJ40" s="6">
        <f t="shared" si="7"/>
        <v>0</v>
      </c>
      <c r="AK40" s="6" t="str">
        <f t="shared" si="8"/>
        <v/>
      </c>
      <c r="AL40" s="6" t="str">
        <f t="shared" si="9"/>
        <v/>
      </c>
    </row>
    <row r="41" spans="2:45">
      <c r="B41" s="2">
        <v>42610</v>
      </c>
      <c r="C41" s="3">
        <v>32</v>
      </c>
      <c r="D41" s="3" t="s">
        <v>121</v>
      </c>
      <c r="E41" s="4">
        <v>42610.979166666664</v>
      </c>
      <c r="F41" s="14" t="s">
        <v>168</v>
      </c>
      <c r="G41" s="14" t="s">
        <v>169</v>
      </c>
      <c r="H41" s="15" t="s">
        <v>168</v>
      </c>
      <c r="I41" s="15" t="s">
        <v>169</v>
      </c>
      <c r="J41" s="14">
        <v>1.41</v>
      </c>
      <c r="K41" s="14">
        <v>4.1500000000000004</v>
      </c>
      <c r="L41" s="14">
        <v>5.6</v>
      </c>
      <c r="M41" s="15">
        <v>2.34</v>
      </c>
      <c r="N41" s="15">
        <v>3.5</v>
      </c>
      <c r="O41" s="15">
        <v>2.4</v>
      </c>
      <c r="P41" s="15">
        <v>-1</v>
      </c>
      <c r="Q41" s="15">
        <v>8.3333333333333329E-2</v>
      </c>
      <c r="R41" s="15">
        <v>2</v>
      </c>
      <c r="S41" s="15">
        <v>0</v>
      </c>
      <c r="T41" s="14">
        <v>3</v>
      </c>
      <c r="U41" s="15">
        <v>3</v>
      </c>
      <c r="V41" s="6" t="str">
        <f t="shared" si="1"/>
        <v>瑞典超</v>
      </c>
      <c r="W41" s="6" t="s">
        <v>134</v>
      </c>
      <c r="X41" s="6" t="s">
        <v>107</v>
      </c>
      <c r="Y41" s="6" t="s">
        <v>70</v>
      </c>
      <c r="Z41" s="6" t="s">
        <v>71</v>
      </c>
      <c r="AE41" s="6">
        <f t="shared" si="2"/>
        <v>0</v>
      </c>
      <c r="AF41" s="6">
        <f t="shared" si="3"/>
        <v>0</v>
      </c>
      <c r="AG41" s="6" t="str">
        <f t="shared" si="4"/>
        <v/>
      </c>
      <c r="AH41" s="6" t="str">
        <f t="shared" si="5"/>
        <v/>
      </c>
      <c r="AI41" s="6">
        <f t="shared" si="6"/>
        <v>0</v>
      </c>
      <c r="AJ41" s="6">
        <f t="shared" si="7"/>
        <v>0</v>
      </c>
      <c r="AK41" s="6" t="str">
        <f t="shared" si="8"/>
        <v/>
      </c>
      <c r="AL41" s="6" t="str">
        <f t="shared" si="9"/>
        <v/>
      </c>
    </row>
    <row r="42" spans="2:45">
      <c r="B42" s="2">
        <v>42610</v>
      </c>
      <c r="C42" s="3">
        <v>33</v>
      </c>
      <c r="D42" s="3" t="s">
        <v>121</v>
      </c>
      <c r="E42" s="4">
        <v>42610.979166666664</v>
      </c>
      <c r="F42" s="14" t="s">
        <v>170</v>
      </c>
      <c r="G42" s="14" t="s">
        <v>171</v>
      </c>
      <c r="H42" s="15" t="s">
        <v>172</v>
      </c>
      <c r="I42" s="15" t="s">
        <v>171</v>
      </c>
      <c r="J42" s="14">
        <v>1.35</v>
      </c>
      <c r="K42" s="14">
        <v>4.5</v>
      </c>
      <c r="L42" s="14">
        <v>6</v>
      </c>
      <c r="M42" s="15">
        <v>2.11</v>
      </c>
      <c r="N42" s="15">
        <v>3.7</v>
      </c>
      <c r="O42" s="15">
        <v>2.6</v>
      </c>
      <c r="P42" s="15">
        <v>-1</v>
      </c>
      <c r="Q42" s="15">
        <v>0.12638888888888888</v>
      </c>
      <c r="R42" s="15">
        <v>3</v>
      </c>
      <c r="S42" s="15">
        <v>2</v>
      </c>
      <c r="T42" s="14">
        <v>3</v>
      </c>
      <c r="U42" s="15">
        <v>1</v>
      </c>
      <c r="V42" s="6" t="str">
        <f t="shared" si="1"/>
        <v>瑞典超</v>
      </c>
      <c r="W42" s="6" t="s">
        <v>54</v>
      </c>
      <c r="X42" s="6" t="s">
        <v>54</v>
      </c>
      <c r="Y42" s="6" t="s">
        <v>79</v>
      </c>
      <c r="Z42" s="6" t="s">
        <v>71</v>
      </c>
      <c r="AE42" s="6">
        <f t="shared" si="2"/>
        <v>2</v>
      </c>
      <c r="AF42" s="6">
        <f t="shared" si="3"/>
        <v>2</v>
      </c>
      <c r="AG42" s="6" t="str">
        <f t="shared" si="4"/>
        <v/>
      </c>
      <c r="AH42" s="6" t="str">
        <f t="shared" si="5"/>
        <v/>
      </c>
      <c r="AI42" s="6">
        <f t="shared" si="6"/>
        <v>0</v>
      </c>
      <c r="AJ42" s="6">
        <f t="shared" si="7"/>
        <v>0</v>
      </c>
      <c r="AK42" s="6" t="str">
        <f t="shared" si="8"/>
        <v/>
      </c>
      <c r="AL42" s="6" t="str">
        <f t="shared" si="9"/>
        <v/>
      </c>
      <c r="AQ42" s="6" t="s">
        <v>173</v>
      </c>
    </row>
    <row r="43" spans="2:45">
      <c r="B43" s="2">
        <v>42610</v>
      </c>
      <c r="C43" s="3">
        <v>34</v>
      </c>
      <c r="D43" s="3" t="s">
        <v>174</v>
      </c>
      <c r="E43" s="4">
        <v>42611</v>
      </c>
      <c r="F43" s="14" t="s">
        <v>175</v>
      </c>
      <c r="G43" s="14" t="s">
        <v>176</v>
      </c>
      <c r="H43" s="15" t="s">
        <v>175</v>
      </c>
      <c r="I43" s="15" t="s">
        <v>176</v>
      </c>
      <c r="J43" s="14">
        <v>1.2</v>
      </c>
      <c r="K43" s="14">
        <v>5.0999999999999996</v>
      </c>
      <c r="L43" s="14">
        <v>10</v>
      </c>
      <c r="M43" s="15">
        <v>1.78</v>
      </c>
      <c r="N43" s="15">
        <v>3.65</v>
      </c>
      <c r="O43" s="15">
        <v>3.4</v>
      </c>
      <c r="P43" s="15">
        <v>-1</v>
      </c>
      <c r="Q43" s="15">
        <v>4.2361111111111106E-2</v>
      </c>
      <c r="R43" s="15">
        <v>1</v>
      </c>
      <c r="S43" s="15">
        <v>1</v>
      </c>
      <c r="T43" s="14">
        <v>1</v>
      </c>
      <c r="U43" s="15">
        <v>0</v>
      </c>
      <c r="V43" s="6" t="str">
        <f t="shared" si="1"/>
        <v>意甲</v>
      </c>
      <c r="W43" s="6" t="s">
        <v>52</v>
      </c>
      <c r="X43" s="6" t="s">
        <v>79</v>
      </c>
      <c r="Y43" s="6" t="s">
        <v>80</v>
      </c>
      <c r="Z43" s="6" t="s">
        <v>120</v>
      </c>
      <c r="AA43" s="6">
        <v>1</v>
      </c>
      <c r="AB43" s="6">
        <v>1</v>
      </c>
      <c r="AE43" s="6">
        <f t="shared" si="2"/>
        <v>0</v>
      </c>
      <c r="AF43" s="6">
        <f t="shared" si="3"/>
        <v>0</v>
      </c>
      <c r="AG43" s="6" t="str">
        <f t="shared" si="4"/>
        <v/>
      </c>
      <c r="AH43" s="6" t="str">
        <f t="shared" si="5"/>
        <v/>
      </c>
      <c r="AI43" s="6">
        <f t="shared" si="6"/>
        <v>0</v>
      </c>
      <c r="AJ43" s="6">
        <f t="shared" si="7"/>
        <v>0</v>
      </c>
      <c r="AK43" s="6" t="str">
        <f t="shared" si="8"/>
        <v/>
      </c>
      <c r="AL43" s="6" t="str">
        <f t="shared" si="9"/>
        <v/>
      </c>
      <c r="AQ43" s="6" t="s">
        <v>177</v>
      </c>
    </row>
    <row r="44" spans="2:45">
      <c r="F44" s="14"/>
      <c r="G44" s="14"/>
      <c r="H44" s="15"/>
      <c r="I44" s="15"/>
      <c r="J44" s="14"/>
      <c r="K44" s="14"/>
      <c r="L44" s="14"/>
      <c r="M44" s="15"/>
      <c r="N44" s="15"/>
      <c r="O44" s="15"/>
      <c r="P44" s="15"/>
      <c r="Q44" s="15"/>
      <c r="R44" s="15"/>
      <c r="S44" s="15"/>
      <c r="T44" s="14"/>
      <c r="U44" s="15"/>
      <c r="V44" s="6">
        <f t="shared" si="1"/>
        <v>0</v>
      </c>
      <c r="AE44" s="6">
        <f t="shared" si="2"/>
        <v>0</v>
      </c>
      <c r="AF44" s="6">
        <f t="shared" si="3"/>
        <v>0</v>
      </c>
      <c r="AG44" s="6" t="str">
        <f t="shared" si="4"/>
        <v/>
      </c>
      <c r="AH44" s="6" t="str">
        <f t="shared" si="5"/>
        <v/>
      </c>
      <c r="AI44" s="6">
        <f t="shared" si="6"/>
        <v>0</v>
      </c>
      <c r="AJ44" s="6">
        <f t="shared" si="7"/>
        <v>0</v>
      </c>
      <c r="AK44" s="6" t="str">
        <f t="shared" si="8"/>
        <v/>
      </c>
      <c r="AL44" s="6" t="str">
        <f t="shared" si="9"/>
        <v/>
      </c>
      <c r="AS44" s="16" t="s">
        <v>178</v>
      </c>
    </row>
    <row r="45" spans="2:45">
      <c r="B45" s="2">
        <v>42610</v>
      </c>
      <c r="C45" s="3">
        <v>35</v>
      </c>
      <c r="D45" s="3" t="s">
        <v>137</v>
      </c>
      <c r="E45" s="4">
        <v>42611</v>
      </c>
      <c r="F45" s="14" t="s">
        <v>179</v>
      </c>
      <c r="G45" s="14" t="s">
        <v>180</v>
      </c>
      <c r="H45" s="15" t="s">
        <v>181</v>
      </c>
      <c r="I45" s="15" t="s">
        <v>180</v>
      </c>
      <c r="J45" s="14">
        <v>1.54</v>
      </c>
      <c r="K45" s="14">
        <v>4</v>
      </c>
      <c r="L45" s="14">
        <v>4.3499999999999996</v>
      </c>
      <c r="M45" s="15">
        <v>2.6</v>
      </c>
      <c r="N45" s="15">
        <v>3.75</v>
      </c>
      <c r="O45" s="15">
        <v>2.1</v>
      </c>
      <c r="P45" s="15">
        <v>-1</v>
      </c>
      <c r="Q45" s="15">
        <v>8.3333333333333329E-2</v>
      </c>
      <c r="R45" s="15">
        <v>2</v>
      </c>
      <c r="S45" s="15">
        <v>0</v>
      </c>
      <c r="T45" s="14">
        <v>3</v>
      </c>
      <c r="U45" s="15">
        <v>3</v>
      </c>
      <c r="V45" s="6" t="str">
        <f t="shared" si="1"/>
        <v>挪超</v>
      </c>
      <c r="W45" s="6" t="s">
        <v>113</v>
      </c>
      <c r="X45" s="6" t="s">
        <v>79</v>
      </c>
      <c r="Y45" s="6" t="s">
        <v>107</v>
      </c>
      <c r="Z45" s="6" t="s">
        <v>71</v>
      </c>
      <c r="AE45" s="6">
        <f t="shared" si="2"/>
        <v>1</v>
      </c>
      <c r="AF45" s="6">
        <f t="shared" si="3"/>
        <v>1</v>
      </c>
      <c r="AG45" s="6" t="str">
        <f t="shared" si="4"/>
        <v/>
      </c>
      <c r="AH45" s="6" t="str">
        <f t="shared" si="5"/>
        <v/>
      </c>
      <c r="AI45" s="6">
        <f t="shared" si="6"/>
        <v>0</v>
      </c>
      <c r="AJ45" s="6">
        <f t="shared" si="7"/>
        <v>0</v>
      </c>
      <c r="AK45" s="6" t="str">
        <f t="shared" si="8"/>
        <v/>
      </c>
      <c r="AL45" s="6" t="str">
        <f t="shared" si="9"/>
        <v/>
      </c>
      <c r="AS45" s="6" t="s">
        <v>182</v>
      </c>
    </row>
    <row r="46" spans="2:45">
      <c r="B46" s="2">
        <v>42610</v>
      </c>
      <c r="C46" s="3">
        <v>36</v>
      </c>
      <c r="D46" s="3" t="s">
        <v>137</v>
      </c>
      <c r="E46" s="4">
        <v>42611</v>
      </c>
      <c r="F46" s="14" t="s">
        <v>183</v>
      </c>
      <c r="G46" s="14" t="s">
        <v>184</v>
      </c>
      <c r="H46" s="15" t="s">
        <v>183</v>
      </c>
      <c r="I46" s="15" t="s">
        <v>184</v>
      </c>
      <c r="J46" s="14">
        <v>1.1399999999999999</v>
      </c>
      <c r="K46" s="14">
        <v>6</v>
      </c>
      <c r="L46" s="14">
        <v>12</v>
      </c>
      <c r="M46" s="15">
        <v>1.63</v>
      </c>
      <c r="N46" s="15">
        <v>3.75</v>
      </c>
      <c r="O46" s="15">
        <v>4.03</v>
      </c>
      <c r="P46" s="15">
        <v>-1</v>
      </c>
      <c r="Q46" s="15">
        <v>0.12569444444444444</v>
      </c>
      <c r="R46" s="15">
        <v>3</v>
      </c>
      <c r="S46" s="15">
        <v>1</v>
      </c>
      <c r="T46" s="14">
        <v>3</v>
      </c>
      <c r="U46" s="15">
        <v>3</v>
      </c>
      <c r="V46" s="6" t="str">
        <f t="shared" si="1"/>
        <v>挪超</v>
      </c>
      <c r="W46" s="6" t="s">
        <v>54</v>
      </c>
      <c r="X46" s="6" t="s">
        <v>79</v>
      </c>
      <c r="Y46" s="6" t="s">
        <v>79</v>
      </c>
      <c r="Z46" s="6" t="s">
        <v>71</v>
      </c>
      <c r="AE46" s="6">
        <f t="shared" si="2"/>
        <v>2</v>
      </c>
      <c r="AF46" s="6">
        <f t="shared" si="3"/>
        <v>2</v>
      </c>
      <c r="AG46" s="6" t="str">
        <f t="shared" si="4"/>
        <v/>
      </c>
      <c r="AH46" s="6" t="str">
        <f t="shared" si="5"/>
        <v/>
      </c>
      <c r="AI46" s="6">
        <f t="shared" si="6"/>
        <v>0</v>
      </c>
      <c r="AJ46" s="6">
        <f t="shared" si="7"/>
        <v>0</v>
      </c>
      <c r="AK46" s="6" t="str">
        <f t="shared" si="8"/>
        <v/>
      </c>
      <c r="AL46" s="6" t="str">
        <f t="shared" si="9"/>
        <v/>
      </c>
      <c r="AQ46" s="6" t="s">
        <v>173</v>
      </c>
    </row>
    <row r="47" spans="2:45">
      <c r="B47" s="2">
        <v>42610</v>
      </c>
      <c r="C47" s="3">
        <v>37</v>
      </c>
      <c r="D47" s="3" t="s">
        <v>137</v>
      </c>
      <c r="E47" s="4">
        <v>42611</v>
      </c>
      <c r="F47" s="14" t="s">
        <v>185</v>
      </c>
      <c r="G47" s="14" t="s">
        <v>186</v>
      </c>
      <c r="H47" s="15" t="s">
        <v>185</v>
      </c>
      <c r="I47" s="15" t="s">
        <v>186</v>
      </c>
      <c r="J47" s="14">
        <v>1.59</v>
      </c>
      <c r="K47" s="14">
        <v>3.75</v>
      </c>
      <c r="L47" s="14">
        <v>4.28</v>
      </c>
      <c r="M47" s="15">
        <v>2.85</v>
      </c>
      <c r="N47" s="15">
        <v>3.6</v>
      </c>
      <c r="O47" s="15">
        <v>2</v>
      </c>
      <c r="P47" s="15">
        <v>-1</v>
      </c>
      <c r="Q47" s="15">
        <v>8.4722222222222213E-2</v>
      </c>
      <c r="R47" s="15">
        <v>2</v>
      </c>
      <c r="S47" s="15">
        <v>2</v>
      </c>
      <c r="T47" s="14">
        <v>1</v>
      </c>
      <c r="U47" s="15">
        <v>0</v>
      </c>
      <c r="V47" s="6" t="str">
        <f t="shared" si="1"/>
        <v>挪超</v>
      </c>
      <c r="W47" s="6" t="s">
        <v>96</v>
      </c>
      <c r="X47" s="6" t="s">
        <v>107</v>
      </c>
      <c r="Y47" s="6" t="s">
        <v>79</v>
      </c>
      <c r="Z47" s="6" t="s">
        <v>71</v>
      </c>
      <c r="AB47" s="6">
        <v>1</v>
      </c>
      <c r="AC47" s="6">
        <v>1</v>
      </c>
      <c r="AE47" s="6">
        <f t="shared" si="2"/>
        <v>0</v>
      </c>
      <c r="AF47" s="6">
        <f t="shared" si="3"/>
        <v>0</v>
      </c>
      <c r="AG47" s="6" t="str">
        <f t="shared" si="4"/>
        <v/>
      </c>
      <c r="AH47" s="6" t="str">
        <f t="shared" si="5"/>
        <v/>
      </c>
      <c r="AI47" s="6">
        <f t="shared" si="6"/>
        <v>1</v>
      </c>
      <c r="AJ47" s="6">
        <f t="shared" si="7"/>
        <v>1</v>
      </c>
      <c r="AK47" s="6" t="str">
        <f t="shared" si="8"/>
        <v/>
      </c>
      <c r="AL47" s="6" t="str">
        <f t="shared" si="9"/>
        <v/>
      </c>
      <c r="AQ47" s="12" t="s">
        <v>187</v>
      </c>
    </row>
    <row r="48" spans="2:45">
      <c r="B48" s="2">
        <v>42610</v>
      </c>
      <c r="C48" s="3">
        <v>38</v>
      </c>
      <c r="D48" s="3" t="s">
        <v>114</v>
      </c>
      <c r="E48" s="4">
        <v>42611</v>
      </c>
      <c r="F48" s="14" t="s">
        <v>188</v>
      </c>
      <c r="G48" s="14" t="s">
        <v>189</v>
      </c>
      <c r="H48" s="15" t="s">
        <v>188</v>
      </c>
      <c r="I48" s="15" t="s">
        <v>189</v>
      </c>
      <c r="J48" s="14">
        <v>2.12</v>
      </c>
      <c r="K48" s="14">
        <v>3.2</v>
      </c>
      <c r="L48" s="14">
        <v>2.9</v>
      </c>
      <c r="M48" s="15">
        <v>4.3499999999999996</v>
      </c>
      <c r="N48" s="15">
        <v>4.0999999999999996</v>
      </c>
      <c r="O48" s="15">
        <v>1.53</v>
      </c>
      <c r="P48" s="15">
        <v>-1</v>
      </c>
      <c r="Q48" s="15">
        <v>8.4722222222222213E-2</v>
      </c>
      <c r="R48" s="15">
        <v>2</v>
      </c>
      <c r="S48" s="15">
        <v>2</v>
      </c>
      <c r="T48" s="14">
        <v>1</v>
      </c>
      <c r="U48" s="15">
        <v>0</v>
      </c>
      <c r="V48" s="6" t="str">
        <f t="shared" si="1"/>
        <v>比甲</v>
      </c>
      <c r="W48" s="6" t="s">
        <v>134</v>
      </c>
      <c r="X48" s="6" t="s">
        <v>107</v>
      </c>
      <c r="Y48" s="6" t="s">
        <v>107</v>
      </c>
      <c r="Z48" s="6" t="s">
        <v>71</v>
      </c>
      <c r="AB48" s="6">
        <v>1</v>
      </c>
      <c r="AE48" s="6">
        <f t="shared" si="2"/>
        <v>0</v>
      </c>
      <c r="AF48" s="6">
        <f t="shared" si="3"/>
        <v>0</v>
      </c>
      <c r="AG48" s="6" t="str">
        <f t="shared" si="4"/>
        <v/>
      </c>
      <c r="AH48" s="6" t="str">
        <f t="shared" si="5"/>
        <v/>
      </c>
      <c r="AI48" s="6">
        <f t="shared" si="6"/>
        <v>0</v>
      </c>
      <c r="AJ48" s="6">
        <f t="shared" si="7"/>
        <v>0</v>
      </c>
      <c r="AK48" s="6" t="str">
        <f t="shared" si="8"/>
        <v/>
      </c>
      <c r="AL48" s="6" t="str">
        <f t="shared" si="9"/>
        <v/>
      </c>
      <c r="AQ48" s="12" t="s">
        <v>190</v>
      </c>
    </row>
    <row r="49" spans="2:45">
      <c r="B49" s="2">
        <v>42610</v>
      </c>
      <c r="C49" s="3">
        <v>39</v>
      </c>
      <c r="D49" s="3" t="s">
        <v>191</v>
      </c>
      <c r="E49" s="4">
        <v>42611.010416666664</v>
      </c>
      <c r="F49" s="14" t="s">
        <v>192</v>
      </c>
      <c r="G49" s="14" t="s">
        <v>193</v>
      </c>
      <c r="H49" s="15" t="s">
        <v>192</v>
      </c>
      <c r="I49" s="15" t="s">
        <v>193</v>
      </c>
      <c r="J49" s="14">
        <v>2.2000000000000002</v>
      </c>
      <c r="K49" s="14">
        <v>2.9</v>
      </c>
      <c r="L49" s="14">
        <v>3.05</v>
      </c>
      <c r="M49" s="15">
        <v>4.9000000000000004</v>
      </c>
      <c r="N49" s="15">
        <v>3.95</v>
      </c>
      <c r="O49" s="15">
        <v>1.49</v>
      </c>
      <c r="P49" s="15">
        <v>-1</v>
      </c>
      <c r="Q49" s="15">
        <v>0</v>
      </c>
      <c r="R49" s="15">
        <v>0</v>
      </c>
      <c r="S49" s="15">
        <v>0</v>
      </c>
      <c r="T49" s="14">
        <v>1</v>
      </c>
      <c r="U49" s="15">
        <v>0</v>
      </c>
      <c r="V49" s="6" t="str">
        <f t="shared" si="1"/>
        <v>西甲</v>
      </c>
      <c r="W49" s="6" t="s">
        <v>66</v>
      </c>
      <c r="X49" s="6" t="s">
        <v>107</v>
      </c>
      <c r="Y49" s="6" t="s">
        <v>107</v>
      </c>
      <c r="Z49" s="6" t="s">
        <v>120</v>
      </c>
      <c r="AB49" s="6">
        <v>1</v>
      </c>
      <c r="AE49" s="6">
        <f t="shared" si="2"/>
        <v>0</v>
      </c>
      <c r="AF49" s="6">
        <f t="shared" si="3"/>
        <v>0</v>
      </c>
      <c r="AG49" s="6" t="str">
        <f t="shared" si="4"/>
        <v/>
      </c>
      <c r="AH49" s="6" t="str">
        <f t="shared" si="5"/>
        <v/>
      </c>
      <c r="AI49" s="6">
        <f t="shared" si="6"/>
        <v>0</v>
      </c>
      <c r="AJ49" s="6">
        <f t="shared" si="7"/>
        <v>0</v>
      </c>
      <c r="AK49" s="6" t="str">
        <f t="shared" si="8"/>
        <v/>
      </c>
      <c r="AL49" s="6" t="str">
        <f t="shared" si="9"/>
        <v/>
      </c>
    </row>
    <row r="50" spans="2:45">
      <c r="B50" s="2">
        <v>42610</v>
      </c>
      <c r="C50" s="3">
        <v>40</v>
      </c>
      <c r="D50" s="3" t="s">
        <v>191</v>
      </c>
      <c r="E50" s="4">
        <v>42611.010416666664</v>
      </c>
      <c r="F50" s="14" t="s">
        <v>194</v>
      </c>
      <c r="G50" s="14" t="s">
        <v>195</v>
      </c>
      <c r="H50" s="15" t="s">
        <v>194</v>
      </c>
      <c r="I50" s="15" t="s">
        <v>196</v>
      </c>
      <c r="J50" s="14">
        <v>1.65</v>
      </c>
      <c r="K50" s="14">
        <v>3.35</v>
      </c>
      <c r="L50" s="14">
        <v>4.45</v>
      </c>
      <c r="M50" s="15">
        <v>3.2</v>
      </c>
      <c r="N50" s="15">
        <v>3.4</v>
      </c>
      <c r="O50" s="15">
        <v>1.92</v>
      </c>
      <c r="P50" s="15">
        <v>-1</v>
      </c>
      <c r="Q50" s="15">
        <v>0.20902777777777778</v>
      </c>
      <c r="R50" s="15">
        <v>5</v>
      </c>
      <c r="S50" s="15">
        <v>1</v>
      </c>
      <c r="T50" s="14">
        <v>3</v>
      </c>
      <c r="U50" s="15">
        <v>3</v>
      </c>
      <c r="V50" s="6" t="str">
        <f t="shared" si="1"/>
        <v>西甲</v>
      </c>
      <c r="W50" s="6" t="s">
        <v>60</v>
      </c>
      <c r="X50" s="6" t="s">
        <v>79</v>
      </c>
      <c r="Y50" s="6" t="s">
        <v>107</v>
      </c>
      <c r="Z50" s="6" t="s">
        <v>120</v>
      </c>
      <c r="AE50" s="6">
        <f t="shared" si="2"/>
        <v>1</v>
      </c>
      <c r="AF50" s="6">
        <f t="shared" si="3"/>
        <v>3</v>
      </c>
      <c r="AG50" s="6" t="str">
        <f t="shared" si="4"/>
        <v/>
      </c>
      <c r="AH50" s="6" t="str">
        <f t="shared" si="5"/>
        <v/>
      </c>
      <c r="AI50" s="6">
        <f t="shared" si="6"/>
        <v>0</v>
      </c>
      <c r="AJ50" s="6">
        <f t="shared" si="7"/>
        <v>0</v>
      </c>
      <c r="AK50" s="6" t="str">
        <f t="shared" si="8"/>
        <v/>
      </c>
      <c r="AL50" s="6" t="str">
        <f t="shared" si="9"/>
        <v/>
      </c>
    </row>
    <row r="51" spans="2:45">
      <c r="B51" s="2">
        <v>42610</v>
      </c>
      <c r="C51" s="3">
        <v>41</v>
      </c>
      <c r="D51" s="3" t="s">
        <v>140</v>
      </c>
      <c r="E51" s="4">
        <v>42611.010416666664</v>
      </c>
      <c r="F51" s="14" t="s">
        <v>197</v>
      </c>
      <c r="G51" s="14" t="s">
        <v>198</v>
      </c>
      <c r="H51" s="15" t="s">
        <v>197</v>
      </c>
      <c r="I51" s="15" t="s">
        <v>198</v>
      </c>
      <c r="J51" s="14">
        <v>1.85</v>
      </c>
      <c r="K51" s="14">
        <v>3.15</v>
      </c>
      <c r="L51" s="14">
        <v>3.7</v>
      </c>
      <c r="M51" s="15">
        <v>3.8</v>
      </c>
      <c r="N51" s="15">
        <v>3.6</v>
      </c>
      <c r="O51" s="15">
        <v>1.7</v>
      </c>
      <c r="P51" s="15">
        <v>-1</v>
      </c>
      <c r="Q51" s="15">
        <v>4.3055555555555562E-2</v>
      </c>
      <c r="R51" s="15">
        <v>1</v>
      </c>
      <c r="S51" s="15">
        <v>2</v>
      </c>
      <c r="T51" s="14">
        <v>0</v>
      </c>
      <c r="U51" s="15">
        <v>0</v>
      </c>
      <c r="V51" s="6" t="str">
        <f t="shared" si="1"/>
        <v>俄超</v>
      </c>
      <c r="W51" s="6" t="s">
        <v>60</v>
      </c>
      <c r="X51" s="6" t="s">
        <v>79</v>
      </c>
      <c r="Y51" s="6" t="s">
        <v>107</v>
      </c>
      <c r="Z51" s="6" t="s">
        <v>71</v>
      </c>
      <c r="AB51" s="6">
        <v>1</v>
      </c>
      <c r="AE51" s="6">
        <f t="shared" si="2"/>
        <v>0</v>
      </c>
      <c r="AF51" s="6">
        <f t="shared" si="3"/>
        <v>0</v>
      </c>
      <c r="AG51" s="6" t="str">
        <f t="shared" si="4"/>
        <v/>
      </c>
      <c r="AH51" s="6" t="str">
        <f t="shared" si="5"/>
        <v/>
      </c>
      <c r="AI51" s="6">
        <f t="shared" si="6"/>
        <v>0</v>
      </c>
      <c r="AJ51" s="6">
        <f t="shared" si="7"/>
        <v>0</v>
      </c>
      <c r="AK51" s="6" t="str">
        <f t="shared" si="8"/>
        <v/>
      </c>
      <c r="AL51" s="6" t="str">
        <f t="shared" si="9"/>
        <v/>
      </c>
    </row>
    <row r="52" spans="2:45">
      <c r="B52" s="2">
        <v>42610</v>
      </c>
      <c r="C52" s="3">
        <v>42</v>
      </c>
      <c r="D52" s="3" t="s">
        <v>140</v>
      </c>
      <c r="E52" s="4">
        <v>42611.010416666664</v>
      </c>
      <c r="F52" s="14" t="s">
        <v>199</v>
      </c>
      <c r="G52" s="14" t="s">
        <v>200</v>
      </c>
      <c r="H52" s="15" t="s">
        <v>201</v>
      </c>
      <c r="I52" s="15" t="s">
        <v>200</v>
      </c>
      <c r="J52" s="14">
        <v>2.1</v>
      </c>
      <c r="K52" s="14">
        <v>2.9</v>
      </c>
      <c r="L52" s="14">
        <v>3.25</v>
      </c>
      <c r="M52" s="15">
        <v>4.7</v>
      </c>
      <c r="N52" s="15">
        <v>3.75</v>
      </c>
      <c r="O52" s="15">
        <v>1.54</v>
      </c>
      <c r="P52" s="15">
        <v>-1</v>
      </c>
      <c r="Q52" s="15">
        <v>8.4027777777777771E-2</v>
      </c>
      <c r="R52" s="15">
        <v>2</v>
      </c>
      <c r="S52" s="15">
        <v>1</v>
      </c>
      <c r="T52" s="14">
        <v>3</v>
      </c>
      <c r="U52" s="15">
        <v>1</v>
      </c>
      <c r="V52" s="6" t="str">
        <f t="shared" si="1"/>
        <v>俄超</v>
      </c>
      <c r="W52" s="6" t="s">
        <v>134</v>
      </c>
      <c r="X52" s="6" t="s">
        <v>79</v>
      </c>
      <c r="Y52" s="6" t="s">
        <v>79</v>
      </c>
      <c r="Z52" s="6" t="s">
        <v>71</v>
      </c>
      <c r="AC52" s="6">
        <v>1</v>
      </c>
      <c r="AE52" s="6">
        <f t="shared" si="2"/>
        <v>0</v>
      </c>
      <c r="AF52" s="6">
        <f t="shared" si="3"/>
        <v>0</v>
      </c>
      <c r="AG52" s="6" t="str">
        <f t="shared" si="4"/>
        <v/>
      </c>
      <c r="AH52" s="6" t="str">
        <f t="shared" si="5"/>
        <v/>
      </c>
      <c r="AI52" s="6">
        <f t="shared" si="6"/>
        <v>0</v>
      </c>
      <c r="AJ52" s="6">
        <f t="shared" si="7"/>
        <v>0</v>
      </c>
      <c r="AK52" s="6" t="str">
        <f t="shared" si="8"/>
        <v/>
      </c>
      <c r="AL52" s="6" t="str">
        <f t="shared" si="9"/>
        <v/>
      </c>
      <c r="AQ52" s="6" t="s">
        <v>202</v>
      </c>
    </row>
    <row r="53" spans="2:45">
      <c r="B53" s="2">
        <v>42610</v>
      </c>
      <c r="C53" s="3">
        <v>43</v>
      </c>
      <c r="D53" s="3" t="s">
        <v>36</v>
      </c>
      <c r="E53" s="4">
        <v>42611.041666666664</v>
      </c>
      <c r="F53" s="14" t="s">
        <v>203</v>
      </c>
      <c r="G53" s="14" t="s">
        <v>204</v>
      </c>
      <c r="H53" s="15" t="s">
        <v>203</v>
      </c>
      <c r="I53" s="15" t="s">
        <v>204</v>
      </c>
      <c r="J53" s="14">
        <v>2.16</v>
      </c>
      <c r="K53" s="14">
        <v>2.85</v>
      </c>
      <c r="L53" s="14">
        <v>3.18</v>
      </c>
      <c r="M53" s="15">
        <v>4.76</v>
      </c>
      <c r="N53" s="15">
        <v>3.95</v>
      </c>
      <c r="O53" s="15">
        <v>1.5</v>
      </c>
      <c r="P53" s="15">
        <v>-1</v>
      </c>
      <c r="Q53" s="15">
        <v>8.4027777777777771E-2</v>
      </c>
      <c r="R53" s="15">
        <v>2</v>
      </c>
      <c r="S53" s="15">
        <v>1</v>
      </c>
      <c r="T53" s="14">
        <v>3</v>
      </c>
      <c r="U53" s="15">
        <v>1</v>
      </c>
      <c r="V53" s="6" t="str">
        <f t="shared" si="1"/>
        <v>葡超</v>
      </c>
      <c r="W53" s="6" t="s">
        <v>205</v>
      </c>
      <c r="X53" s="6" t="s">
        <v>79</v>
      </c>
      <c r="Y53" s="6" t="s">
        <v>80</v>
      </c>
      <c r="Z53" s="6" t="s">
        <v>120</v>
      </c>
      <c r="AA53" s="6">
        <v>1</v>
      </c>
      <c r="AC53" s="6">
        <v>1</v>
      </c>
      <c r="AE53" s="6">
        <f t="shared" si="2"/>
        <v>0</v>
      </c>
      <c r="AF53" s="6">
        <f t="shared" si="3"/>
        <v>0</v>
      </c>
      <c r="AG53" s="6" t="str">
        <f t="shared" si="4"/>
        <v/>
      </c>
      <c r="AH53" s="6" t="str">
        <f t="shared" si="5"/>
        <v/>
      </c>
      <c r="AI53" s="6">
        <f t="shared" si="6"/>
        <v>0</v>
      </c>
      <c r="AJ53" s="6">
        <f t="shared" si="7"/>
        <v>0</v>
      </c>
      <c r="AK53" s="6" t="str">
        <f t="shared" si="8"/>
        <v/>
      </c>
      <c r="AL53" s="6" t="str">
        <f t="shared" si="9"/>
        <v/>
      </c>
      <c r="AQ53" s="12" t="s">
        <v>206</v>
      </c>
    </row>
    <row r="54" spans="2:45">
      <c r="B54" s="2">
        <v>42610</v>
      </c>
      <c r="C54" s="3">
        <v>44</v>
      </c>
      <c r="D54" s="3" t="s">
        <v>207</v>
      </c>
      <c r="E54" s="4">
        <v>42611.041666666664</v>
      </c>
      <c r="F54" s="14" t="s">
        <v>208</v>
      </c>
      <c r="G54" s="14" t="s">
        <v>209</v>
      </c>
      <c r="H54" s="15" t="s">
        <v>208</v>
      </c>
      <c r="I54" s="15" t="s">
        <v>210</v>
      </c>
      <c r="J54" s="14">
        <v>2.5099999999999998</v>
      </c>
      <c r="K54" s="14">
        <v>2.78</v>
      </c>
      <c r="L54" s="14">
        <v>2.7</v>
      </c>
      <c r="M54" s="15">
        <v>6.45</v>
      </c>
      <c r="N54" s="15">
        <v>4.0999999999999996</v>
      </c>
      <c r="O54" s="15">
        <v>1.37</v>
      </c>
      <c r="P54" s="15">
        <v>-1</v>
      </c>
      <c r="Q54" s="15">
        <v>2.0833333333333333E-3</v>
      </c>
      <c r="R54" s="15">
        <v>0</v>
      </c>
      <c r="S54" s="15">
        <v>3</v>
      </c>
      <c r="T54" s="14">
        <v>0</v>
      </c>
      <c r="U54" s="15">
        <v>0</v>
      </c>
      <c r="V54" s="6" t="str">
        <f t="shared" si="1"/>
        <v>阿甲</v>
      </c>
      <c r="W54" s="6" t="s">
        <v>211</v>
      </c>
      <c r="X54" s="6" t="s">
        <v>54</v>
      </c>
      <c r="Y54" s="6" t="s">
        <v>107</v>
      </c>
      <c r="Z54" s="6" t="s">
        <v>71</v>
      </c>
      <c r="AB54" s="6">
        <v>1</v>
      </c>
      <c r="AE54" s="6">
        <f t="shared" si="2"/>
        <v>0</v>
      </c>
      <c r="AF54" s="6">
        <f t="shared" si="3"/>
        <v>0</v>
      </c>
      <c r="AG54" s="6" t="str">
        <f t="shared" si="4"/>
        <v/>
      </c>
      <c r="AH54" s="6" t="str">
        <f t="shared" si="5"/>
        <v/>
      </c>
      <c r="AI54" s="6">
        <f t="shared" si="6"/>
        <v>0</v>
      </c>
      <c r="AJ54" s="6">
        <f t="shared" si="7"/>
        <v>0</v>
      </c>
      <c r="AK54" s="6" t="str">
        <f t="shared" si="8"/>
        <v/>
      </c>
      <c r="AL54" s="6" t="str">
        <f t="shared" si="9"/>
        <v/>
      </c>
    </row>
    <row r="55" spans="2:45">
      <c r="B55" s="2">
        <v>42610</v>
      </c>
      <c r="C55" s="3">
        <v>45</v>
      </c>
      <c r="D55" s="3" t="s">
        <v>212</v>
      </c>
      <c r="E55" s="4">
        <v>42611.041666666664</v>
      </c>
      <c r="F55" s="14" t="s">
        <v>213</v>
      </c>
      <c r="G55" s="14" t="s">
        <v>214</v>
      </c>
      <c r="H55" s="15" t="s">
        <v>215</v>
      </c>
      <c r="I55" s="15" t="s">
        <v>214</v>
      </c>
      <c r="J55" s="14">
        <v>1.97</v>
      </c>
      <c r="K55" s="14">
        <v>3.3</v>
      </c>
      <c r="L55" s="14">
        <v>3.14</v>
      </c>
      <c r="M55" s="15">
        <v>3.95</v>
      </c>
      <c r="N55" s="15">
        <v>3.95</v>
      </c>
      <c r="O55" s="15">
        <v>1.61</v>
      </c>
      <c r="P55" s="15">
        <v>-1</v>
      </c>
      <c r="Q55" s="15">
        <v>8.4722222222222213E-2</v>
      </c>
      <c r="R55" s="15">
        <v>2</v>
      </c>
      <c r="S55" s="15">
        <v>2</v>
      </c>
      <c r="T55" s="14">
        <v>1</v>
      </c>
      <c r="U55" s="15">
        <v>0</v>
      </c>
      <c r="V55" s="6" t="str">
        <f t="shared" si="1"/>
        <v>墨联</v>
      </c>
      <c r="W55" s="6" t="s">
        <v>79</v>
      </c>
      <c r="X55" s="6" t="s">
        <v>79</v>
      </c>
      <c r="Y55" s="6" t="s">
        <v>79</v>
      </c>
      <c r="Z55" s="6" t="s">
        <v>61</v>
      </c>
      <c r="AB55" s="6">
        <v>1</v>
      </c>
      <c r="AE55" s="6">
        <f t="shared" si="2"/>
        <v>0</v>
      </c>
      <c r="AF55" s="6">
        <f t="shared" si="3"/>
        <v>0</v>
      </c>
      <c r="AG55" s="6" t="str">
        <f t="shared" si="4"/>
        <v/>
      </c>
      <c r="AH55" s="6" t="str">
        <f t="shared" si="5"/>
        <v/>
      </c>
      <c r="AI55" s="6">
        <f t="shared" si="6"/>
        <v>0</v>
      </c>
      <c r="AJ55" s="6">
        <f t="shared" si="7"/>
        <v>0</v>
      </c>
      <c r="AK55" s="6" t="str">
        <f t="shared" si="8"/>
        <v/>
      </c>
      <c r="AL55" s="6" t="str">
        <f t="shared" si="9"/>
        <v/>
      </c>
      <c r="AQ55" s="6" t="s">
        <v>216</v>
      </c>
    </row>
    <row r="56" spans="2:45">
      <c r="B56" s="2">
        <v>42610</v>
      </c>
      <c r="C56" s="3">
        <v>46</v>
      </c>
      <c r="D56" s="3" t="s">
        <v>207</v>
      </c>
      <c r="E56" s="4">
        <v>42611.048611111109</v>
      </c>
      <c r="F56" s="14" t="s">
        <v>217</v>
      </c>
      <c r="G56" s="14" t="s">
        <v>218</v>
      </c>
      <c r="H56" s="15" t="s">
        <v>217</v>
      </c>
      <c r="I56" s="15" t="s">
        <v>218</v>
      </c>
      <c r="J56" s="14">
        <v>3.02</v>
      </c>
      <c r="K56" s="14">
        <v>2.83</v>
      </c>
      <c r="L56" s="14">
        <v>2.25</v>
      </c>
      <c r="M56" s="15">
        <v>1.46</v>
      </c>
      <c r="N56" s="15">
        <v>3.8</v>
      </c>
      <c r="O56" s="15">
        <v>5.5</v>
      </c>
      <c r="P56" s="15">
        <v>1</v>
      </c>
      <c r="Q56" s="15">
        <v>6.9444444444444447E-4</v>
      </c>
      <c r="R56" s="15">
        <v>0</v>
      </c>
      <c r="S56" s="15">
        <v>1</v>
      </c>
      <c r="T56" s="14">
        <v>0</v>
      </c>
      <c r="U56" s="15">
        <v>1</v>
      </c>
      <c r="V56" s="6" t="str">
        <f t="shared" si="1"/>
        <v>阿甲</v>
      </c>
      <c r="W56" s="6" t="s">
        <v>78</v>
      </c>
      <c r="X56" s="6" t="s">
        <v>79</v>
      </c>
      <c r="Y56" s="6" t="s">
        <v>107</v>
      </c>
      <c r="Z56" s="6" t="s">
        <v>71</v>
      </c>
      <c r="AC56" s="6">
        <v>1</v>
      </c>
      <c r="AE56" s="6">
        <f t="shared" si="2"/>
        <v>0</v>
      </c>
      <c r="AF56" s="6">
        <f t="shared" si="3"/>
        <v>0</v>
      </c>
      <c r="AG56" s="6" t="str">
        <f t="shared" si="4"/>
        <v/>
      </c>
      <c r="AH56" s="6" t="str">
        <f t="shared" si="5"/>
        <v/>
      </c>
      <c r="AI56" s="6">
        <f t="shared" si="6"/>
        <v>0</v>
      </c>
      <c r="AJ56" s="6">
        <f t="shared" si="7"/>
        <v>0</v>
      </c>
      <c r="AK56" s="6" t="str">
        <f t="shared" si="8"/>
        <v/>
      </c>
      <c r="AL56" s="6" t="str">
        <f t="shared" si="9"/>
        <v/>
      </c>
    </row>
    <row r="57" spans="2:45">
      <c r="B57" s="2">
        <v>42610</v>
      </c>
      <c r="C57" s="3">
        <v>47</v>
      </c>
      <c r="D57" s="3" t="s">
        <v>137</v>
      </c>
      <c r="E57" s="4">
        <v>42611.083333333336</v>
      </c>
      <c r="F57" s="14" t="s">
        <v>219</v>
      </c>
      <c r="G57" s="14" t="s">
        <v>220</v>
      </c>
      <c r="H57" s="15" t="s">
        <v>221</v>
      </c>
      <c r="I57" s="15" t="s">
        <v>220</v>
      </c>
      <c r="J57" s="14">
        <v>1.63</v>
      </c>
      <c r="K57" s="14">
        <v>3.8</v>
      </c>
      <c r="L57" s="14">
        <v>3.95</v>
      </c>
      <c r="M57" s="15">
        <v>2.9</v>
      </c>
      <c r="N57" s="15">
        <v>3.7</v>
      </c>
      <c r="O57" s="15">
        <v>1.95</v>
      </c>
      <c r="P57" s="15">
        <v>-1</v>
      </c>
      <c r="Q57" s="15">
        <v>4.3055555555555562E-2</v>
      </c>
      <c r="R57" s="15">
        <v>1</v>
      </c>
      <c r="S57" s="15">
        <v>2</v>
      </c>
      <c r="T57" s="14">
        <v>0</v>
      </c>
      <c r="U57" s="15">
        <v>0</v>
      </c>
      <c r="V57" s="6" t="str">
        <f t="shared" si="1"/>
        <v>挪超</v>
      </c>
      <c r="W57" s="6" t="s">
        <v>92</v>
      </c>
      <c r="X57" s="6" t="s">
        <v>79</v>
      </c>
      <c r="Y57" s="6" t="s">
        <v>79</v>
      </c>
      <c r="Z57" s="6" t="s">
        <v>71</v>
      </c>
      <c r="AB57" s="6">
        <v>1</v>
      </c>
      <c r="AC57" s="6">
        <v>1</v>
      </c>
      <c r="AE57" s="6">
        <f t="shared" si="2"/>
        <v>0</v>
      </c>
      <c r="AF57" s="6">
        <f t="shared" si="3"/>
        <v>0</v>
      </c>
      <c r="AG57" s="6" t="str">
        <f t="shared" si="4"/>
        <v/>
      </c>
      <c r="AH57" s="6" t="str">
        <f t="shared" si="5"/>
        <v/>
      </c>
      <c r="AI57" s="6">
        <f t="shared" si="6"/>
        <v>2</v>
      </c>
      <c r="AJ57" s="6">
        <f t="shared" si="7"/>
        <v>2</v>
      </c>
      <c r="AK57" s="6" t="str">
        <f t="shared" si="8"/>
        <v/>
      </c>
      <c r="AL57" s="6" t="str">
        <f t="shared" si="9"/>
        <v/>
      </c>
    </row>
    <row r="58" spans="2:45">
      <c r="B58" s="2">
        <v>42610</v>
      </c>
      <c r="C58" s="3">
        <v>48</v>
      </c>
      <c r="D58" s="3" t="s">
        <v>114</v>
      </c>
      <c r="E58" s="4">
        <v>42611.083333333336</v>
      </c>
      <c r="F58" s="14" t="s">
        <v>222</v>
      </c>
      <c r="G58" s="14" t="s">
        <v>223</v>
      </c>
      <c r="H58" s="15" t="s">
        <v>224</v>
      </c>
      <c r="I58" s="15" t="s">
        <v>225</v>
      </c>
      <c r="J58" s="14">
        <v>1.76</v>
      </c>
      <c r="K58" s="14">
        <v>3.6</v>
      </c>
      <c r="L58" s="14">
        <v>3.55</v>
      </c>
      <c r="M58" s="15">
        <v>3.25</v>
      </c>
      <c r="N58" s="15">
        <v>3.8</v>
      </c>
      <c r="O58" s="15">
        <v>1.79</v>
      </c>
      <c r="P58" s="15">
        <v>-1</v>
      </c>
      <c r="Q58" s="15">
        <v>4.1666666666666664E-2</v>
      </c>
      <c r="R58" s="15">
        <v>1</v>
      </c>
      <c r="S58" s="15">
        <v>0</v>
      </c>
      <c r="T58" s="14">
        <v>3</v>
      </c>
      <c r="U58" s="15">
        <v>1</v>
      </c>
      <c r="V58" s="6" t="str">
        <f t="shared" si="1"/>
        <v>比甲</v>
      </c>
      <c r="W58" s="6" t="s">
        <v>127</v>
      </c>
      <c r="X58" s="6" t="s">
        <v>79</v>
      </c>
      <c r="Y58" s="6" t="s">
        <v>79</v>
      </c>
      <c r="Z58" s="6" t="s">
        <v>71</v>
      </c>
      <c r="AE58" s="6">
        <f t="shared" si="2"/>
        <v>2</v>
      </c>
      <c r="AF58" s="6">
        <f t="shared" si="3"/>
        <v>2</v>
      </c>
      <c r="AG58" s="6" t="str">
        <f t="shared" si="4"/>
        <v/>
      </c>
      <c r="AH58" s="6" t="str">
        <f t="shared" si="5"/>
        <v/>
      </c>
      <c r="AI58" s="6">
        <f t="shared" si="6"/>
        <v>0</v>
      </c>
      <c r="AJ58" s="6">
        <f t="shared" si="7"/>
        <v>0</v>
      </c>
      <c r="AK58" s="6" t="str">
        <f t="shared" si="8"/>
        <v/>
      </c>
      <c r="AL58" s="6" t="str">
        <f t="shared" si="9"/>
        <v/>
      </c>
      <c r="AQ58" s="12" t="s">
        <v>226</v>
      </c>
    </row>
    <row r="59" spans="2:45">
      <c r="B59" s="2">
        <v>42610</v>
      </c>
      <c r="C59" s="3">
        <v>49</v>
      </c>
      <c r="D59" s="3" t="s">
        <v>227</v>
      </c>
      <c r="E59" s="4">
        <v>42611.083333333336</v>
      </c>
      <c r="F59" s="14" t="s">
        <v>228</v>
      </c>
      <c r="G59" s="14" t="s">
        <v>229</v>
      </c>
      <c r="H59" s="15" t="s">
        <v>230</v>
      </c>
      <c r="I59" s="15" t="s">
        <v>231</v>
      </c>
      <c r="J59" s="14">
        <v>1.97</v>
      </c>
      <c r="K59" s="14">
        <v>3.2</v>
      </c>
      <c r="L59" s="14">
        <v>3.23</v>
      </c>
      <c r="M59" s="15">
        <v>4.13</v>
      </c>
      <c r="N59" s="15">
        <v>3.75</v>
      </c>
      <c r="O59" s="15">
        <v>1.61</v>
      </c>
      <c r="P59" s="15">
        <v>-1</v>
      </c>
      <c r="Q59" s="15">
        <v>6.9444444444444447E-4</v>
      </c>
      <c r="R59" s="15">
        <v>0</v>
      </c>
      <c r="S59" s="15">
        <v>1</v>
      </c>
      <c r="T59" s="14">
        <v>0</v>
      </c>
      <c r="U59" s="15">
        <v>0</v>
      </c>
      <c r="V59" s="6" t="str">
        <f t="shared" si="1"/>
        <v>智利甲</v>
      </c>
      <c r="W59" s="6" t="s">
        <v>232</v>
      </c>
      <c r="X59" s="6" t="s">
        <v>54</v>
      </c>
      <c r="Y59" s="6" t="s">
        <v>107</v>
      </c>
      <c r="Z59" s="6" t="s">
        <v>61</v>
      </c>
      <c r="AB59" s="6">
        <v>1</v>
      </c>
      <c r="AE59" s="6">
        <f t="shared" si="2"/>
        <v>0</v>
      </c>
      <c r="AF59" s="6">
        <f t="shared" si="3"/>
        <v>0</v>
      </c>
      <c r="AG59" s="6" t="str">
        <f t="shared" si="4"/>
        <v/>
      </c>
      <c r="AH59" s="6" t="str">
        <f t="shared" si="5"/>
        <v/>
      </c>
      <c r="AI59" s="6">
        <f t="shared" si="6"/>
        <v>0</v>
      </c>
      <c r="AJ59" s="6">
        <f t="shared" si="7"/>
        <v>0</v>
      </c>
      <c r="AK59" s="6" t="str">
        <f t="shared" si="8"/>
        <v/>
      </c>
      <c r="AL59" s="6" t="str">
        <f t="shared" si="9"/>
        <v/>
      </c>
    </row>
    <row r="60" spans="2:45">
      <c r="F60" s="14"/>
      <c r="G60" s="14"/>
      <c r="H60" s="15"/>
      <c r="I60" s="15"/>
      <c r="J60" s="14"/>
      <c r="K60" s="14"/>
      <c r="L60" s="14"/>
      <c r="M60" s="15"/>
      <c r="N60" s="15"/>
      <c r="O60" s="15"/>
      <c r="P60" s="15"/>
      <c r="Q60" s="15"/>
      <c r="R60" s="15"/>
      <c r="S60" s="15"/>
      <c r="T60" s="14"/>
      <c r="U60" s="15"/>
      <c r="V60" s="6">
        <f t="shared" si="1"/>
        <v>0</v>
      </c>
      <c r="AE60" s="6">
        <f t="shared" si="2"/>
        <v>0</v>
      </c>
      <c r="AF60" s="6">
        <f t="shared" si="3"/>
        <v>0</v>
      </c>
      <c r="AG60" s="6" t="str">
        <f t="shared" si="4"/>
        <v/>
      </c>
      <c r="AH60" s="6" t="str">
        <f t="shared" si="5"/>
        <v/>
      </c>
      <c r="AI60" s="6">
        <f t="shared" si="6"/>
        <v>0</v>
      </c>
      <c r="AJ60" s="6">
        <f t="shared" si="7"/>
        <v>0</v>
      </c>
      <c r="AK60" s="6" t="str">
        <f t="shared" si="8"/>
        <v/>
      </c>
      <c r="AL60" s="6" t="str">
        <f t="shared" si="9"/>
        <v/>
      </c>
      <c r="AS60" s="16" t="s">
        <v>233</v>
      </c>
    </row>
    <row r="61" spans="2:45">
      <c r="B61" s="2">
        <v>42610</v>
      </c>
      <c r="C61" s="3">
        <v>50</v>
      </c>
      <c r="D61" s="3" t="s">
        <v>191</v>
      </c>
      <c r="E61" s="4">
        <v>42611.09375</v>
      </c>
      <c r="F61" s="14" t="s">
        <v>234</v>
      </c>
      <c r="G61" s="14" t="s">
        <v>235</v>
      </c>
      <c r="H61" s="15" t="s">
        <v>236</v>
      </c>
      <c r="I61" s="15" t="s">
        <v>235</v>
      </c>
      <c r="J61" s="14">
        <v>5.9</v>
      </c>
      <c r="K61" s="14">
        <v>4.25</v>
      </c>
      <c r="L61" s="14">
        <v>1.38</v>
      </c>
      <c r="M61" s="15">
        <v>2.48</v>
      </c>
      <c r="N61" s="15">
        <v>3.65</v>
      </c>
      <c r="O61" s="15">
        <v>2.2200000000000002</v>
      </c>
      <c r="P61" s="15">
        <v>1</v>
      </c>
      <c r="Q61" s="15">
        <v>6.9444444444444447E-4</v>
      </c>
      <c r="R61" s="15">
        <v>0</v>
      </c>
      <c r="S61" s="15">
        <v>1</v>
      </c>
      <c r="T61" s="14">
        <v>0</v>
      </c>
      <c r="U61" s="15">
        <v>1</v>
      </c>
      <c r="V61" s="6" t="str">
        <f t="shared" si="1"/>
        <v>西甲</v>
      </c>
      <c r="W61" s="6" t="s">
        <v>134</v>
      </c>
      <c r="X61" s="6" t="s">
        <v>79</v>
      </c>
      <c r="Y61" s="6" t="s">
        <v>134</v>
      </c>
      <c r="Z61" s="6" t="s">
        <v>120</v>
      </c>
      <c r="AA61" s="6">
        <v>1</v>
      </c>
      <c r="AE61" s="6">
        <f t="shared" si="2"/>
        <v>1</v>
      </c>
      <c r="AF61" s="6">
        <f t="shared" si="3"/>
        <v>4</v>
      </c>
      <c r="AG61" s="6" t="str">
        <f t="shared" si="4"/>
        <v/>
      </c>
      <c r="AH61" s="6" t="str">
        <f t="shared" si="5"/>
        <v/>
      </c>
      <c r="AI61" s="6">
        <f t="shared" si="6"/>
        <v>0</v>
      </c>
      <c r="AJ61" s="6">
        <f t="shared" si="7"/>
        <v>0</v>
      </c>
      <c r="AK61" s="6" t="str">
        <f t="shared" si="8"/>
        <v/>
      </c>
      <c r="AL61" s="6" t="str">
        <f t="shared" si="9"/>
        <v/>
      </c>
    </row>
    <row r="62" spans="2:45">
      <c r="B62" s="2">
        <v>42610</v>
      </c>
      <c r="C62" s="3">
        <v>51</v>
      </c>
      <c r="D62" s="3" t="s">
        <v>140</v>
      </c>
      <c r="E62" s="4">
        <v>42611.104166666664</v>
      </c>
      <c r="F62" s="14" t="s">
        <v>237</v>
      </c>
      <c r="G62" s="14" t="s">
        <v>238</v>
      </c>
      <c r="H62" s="15" t="s">
        <v>239</v>
      </c>
      <c r="I62" s="15" t="s">
        <v>238</v>
      </c>
      <c r="J62" s="14">
        <v>4.5</v>
      </c>
      <c r="K62" s="14">
        <v>3.4</v>
      </c>
      <c r="L62" s="14">
        <v>1.64</v>
      </c>
      <c r="M62" s="15">
        <v>1.94</v>
      </c>
      <c r="N62" s="15">
        <v>3.45</v>
      </c>
      <c r="O62" s="15">
        <v>3.1</v>
      </c>
      <c r="P62" s="15">
        <v>1</v>
      </c>
      <c r="Q62" s="15">
        <v>1.3888888888888889E-3</v>
      </c>
      <c r="R62" s="15">
        <v>0</v>
      </c>
      <c r="S62" s="15">
        <v>2</v>
      </c>
      <c r="T62" s="14">
        <v>0</v>
      </c>
      <c r="U62" s="15">
        <v>0</v>
      </c>
      <c r="V62" s="6" t="str">
        <f t="shared" si="1"/>
        <v>俄超</v>
      </c>
      <c r="W62" s="6" t="s">
        <v>54</v>
      </c>
      <c r="X62" s="6" t="s">
        <v>79</v>
      </c>
      <c r="Y62" s="6" t="s">
        <v>79</v>
      </c>
      <c r="Z62" s="6" t="s">
        <v>71</v>
      </c>
      <c r="AE62" s="6">
        <f t="shared" si="2"/>
        <v>2</v>
      </c>
      <c r="AF62" s="6">
        <f t="shared" si="3"/>
        <v>2</v>
      </c>
      <c r="AG62" s="6" t="str">
        <f t="shared" si="4"/>
        <v/>
      </c>
      <c r="AH62" s="6" t="str">
        <f t="shared" si="5"/>
        <v/>
      </c>
      <c r="AI62" s="6">
        <f t="shared" si="6"/>
        <v>0</v>
      </c>
      <c r="AJ62" s="6">
        <f t="shared" si="7"/>
        <v>0</v>
      </c>
      <c r="AK62" s="6" t="str">
        <f t="shared" si="8"/>
        <v/>
      </c>
      <c r="AL62" s="6" t="str">
        <f t="shared" si="9"/>
        <v/>
      </c>
    </row>
    <row r="63" spans="2:45">
      <c r="B63" s="2">
        <v>42610</v>
      </c>
      <c r="C63" s="3">
        <v>52</v>
      </c>
      <c r="D63" s="3" t="s">
        <v>240</v>
      </c>
      <c r="E63" s="4">
        <v>42611.104166666664</v>
      </c>
      <c r="F63" s="14" t="s">
        <v>241</v>
      </c>
      <c r="G63" s="14" t="s">
        <v>242</v>
      </c>
      <c r="H63" s="15" t="s">
        <v>241</v>
      </c>
      <c r="I63" s="15" t="s">
        <v>242</v>
      </c>
      <c r="J63" s="14">
        <v>1.37</v>
      </c>
      <c r="K63" s="14">
        <v>4.3499999999999996</v>
      </c>
      <c r="L63" s="14">
        <v>5.9</v>
      </c>
      <c r="M63" s="15">
        <v>2.19</v>
      </c>
      <c r="N63" s="15">
        <v>3.6</v>
      </c>
      <c r="O63" s="15">
        <v>2.5299999999999998</v>
      </c>
      <c r="P63" s="15">
        <v>-1</v>
      </c>
      <c r="Q63" s="15">
        <v>4.1666666666666664E-2</v>
      </c>
      <c r="R63" s="15">
        <v>1</v>
      </c>
      <c r="S63" s="15">
        <v>0</v>
      </c>
      <c r="T63" s="14">
        <v>3</v>
      </c>
      <c r="U63" s="15">
        <v>1</v>
      </c>
      <c r="V63" s="6" t="str">
        <f t="shared" si="1"/>
        <v>美职</v>
      </c>
      <c r="W63" s="6" t="s">
        <v>243</v>
      </c>
      <c r="X63" s="6" t="s">
        <v>79</v>
      </c>
      <c r="Y63" s="6" t="s">
        <v>107</v>
      </c>
      <c r="Z63" s="6" t="s">
        <v>61</v>
      </c>
      <c r="AE63" s="6">
        <f t="shared" si="2"/>
        <v>1</v>
      </c>
      <c r="AF63" s="6">
        <f t="shared" si="3"/>
        <v>1</v>
      </c>
      <c r="AG63" s="6" t="str">
        <f t="shared" si="4"/>
        <v/>
      </c>
      <c r="AH63" s="6" t="str">
        <f t="shared" si="5"/>
        <v/>
      </c>
      <c r="AI63" s="6">
        <f t="shared" si="6"/>
        <v>0</v>
      </c>
      <c r="AJ63" s="6">
        <f t="shared" si="7"/>
        <v>0</v>
      </c>
      <c r="AK63" s="6" t="str">
        <f t="shared" si="8"/>
        <v/>
      </c>
      <c r="AL63" s="6" t="str">
        <f t="shared" si="9"/>
        <v/>
      </c>
    </row>
    <row r="64" spans="2:45">
      <c r="B64" s="2">
        <v>42610</v>
      </c>
      <c r="C64" s="3">
        <v>53</v>
      </c>
      <c r="D64" s="3" t="s">
        <v>174</v>
      </c>
      <c r="E64" s="4">
        <v>42611.114583333336</v>
      </c>
      <c r="F64" s="14" t="s">
        <v>244</v>
      </c>
      <c r="G64" s="14" t="s">
        <v>245</v>
      </c>
      <c r="H64" s="15" t="s">
        <v>244</v>
      </c>
      <c r="I64" s="15" t="s">
        <v>245</v>
      </c>
      <c r="J64" s="14">
        <v>5</v>
      </c>
      <c r="K64" s="14">
        <v>3.8</v>
      </c>
      <c r="L64" s="14">
        <v>1.5</v>
      </c>
      <c r="M64" s="15">
        <v>2.1800000000000002</v>
      </c>
      <c r="N64" s="15">
        <v>3.5</v>
      </c>
      <c r="O64" s="15">
        <v>2.6</v>
      </c>
      <c r="P64" s="15">
        <v>1</v>
      </c>
      <c r="Q64" s="15">
        <v>8.4722222222222213E-2</v>
      </c>
      <c r="R64" s="15">
        <v>2</v>
      </c>
      <c r="S64" s="15">
        <v>2</v>
      </c>
      <c r="T64" s="14">
        <v>1</v>
      </c>
      <c r="U64" s="15">
        <v>3</v>
      </c>
      <c r="V64" s="6" t="str">
        <f t="shared" si="1"/>
        <v>意甲</v>
      </c>
      <c r="W64" s="6" t="s">
        <v>205</v>
      </c>
      <c r="X64" s="6" t="s">
        <v>79</v>
      </c>
      <c r="Y64" s="6" t="s">
        <v>80</v>
      </c>
      <c r="Z64" s="6" t="s">
        <v>120</v>
      </c>
      <c r="AA64" s="6">
        <v>1</v>
      </c>
      <c r="AB64" s="6">
        <v>1</v>
      </c>
      <c r="AC64" s="6">
        <v>1</v>
      </c>
      <c r="AE64" s="6">
        <f t="shared" si="2"/>
        <v>0</v>
      </c>
      <c r="AF64" s="6">
        <f t="shared" si="3"/>
        <v>0</v>
      </c>
      <c r="AG64" s="6" t="str">
        <f t="shared" si="4"/>
        <v/>
      </c>
      <c r="AH64" s="6" t="str">
        <f t="shared" si="5"/>
        <v/>
      </c>
      <c r="AI64" s="6">
        <f t="shared" si="6"/>
        <v>1</v>
      </c>
      <c r="AJ64" s="6">
        <f t="shared" si="7"/>
        <v>3</v>
      </c>
      <c r="AK64" s="6" t="str">
        <f t="shared" si="8"/>
        <v/>
      </c>
      <c r="AL64" s="6" t="str">
        <f t="shared" si="9"/>
        <v/>
      </c>
    </row>
    <row r="65" spans="2:43">
      <c r="B65" s="2">
        <v>42610</v>
      </c>
      <c r="C65" s="3">
        <v>54</v>
      </c>
      <c r="D65" s="3" t="s">
        <v>174</v>
      </c>
      <c r="E65" s="4">
        <v>42611.114583333336</v>
      </c>
      <c r="F65" s="14" t="s">
        <v>246</v>
      </c>
      <c r="G65" s="14" t="s">
        <v>247</v>
      </c>
      <c r="H65" s="15" t="s">
        <v>246</v>
      </c>
      <c r="I65" s="15" t="s">
        <v>247</v>
      </c>
      <c r="J65" s="14">
        <v>5.05</v>
      </c>
      <c r="K65" s="14">
        <v>3.5</v>
      </c>
      <c r="L65" s="14">
        <v>1.55</v>
      </c>
      <c r="M65" s="15">
        <v>2.08</v>
      </c>
      <c r="N65" s="15">
        <v>3.25</v>
      </c>
      <c r="O65" s="15">
        <v>2.94</v>
      </c>
      <c r="P65" s="15">
        <v>1</v>
      </c>
      <c r="Q65" s="15">
        <v>4.3750000000000004E-2</v>
      </c>
      <c r="R65" s="15">
        <v>1</v>
      </c>
      <c r="S65" s="15">
        <v>3</v>
      </c>
      <c r="T65" s="14">
        <v>0</v>
      </c>
      <c r="U65" s="15">
        <v>0</v>
      </c>
      <c r="V65" s="6" t="str">
        <f t="shared" si="1"/>
        <v>意甲</v>
      </c>
      <c r="W65" s="6" t="s">
        <v>248</v>
      </c>
      <c r="X65" s="6" t="s">
        <v>79</v>
      </c>
      <c r="Y65" s="6" t="s">
        <v>107</v>
      </c>
      <c r="Z65" s="6" t="s">
        <v>120</v>
      </c>
      <c r="AE65" s="6">
        <f t="shared" si="2"/>
        <v>1</v>
      </c>
      <c r="AF65" s="6">
        <f t="shared" si="3"/>
        <v>2</v>
      </c>
      <c r="AG65" s="6" t="str">
        <f t="shared" si="4"/>
        <v/>
      </c>
      <c r="AH65" s="6" t="str">
        <f t="shared" si="5"/>
        <v/>
      </c>
      <c r="AI65" s="6">
        <f t="shared" si="6"/>
        <v>0</v>
      </c>
      <c r="AJ65" s="6">
        <f t="shared" si="7"/>
        <v>0</v>
      </c>
      <c r="AK65" s="6" t="str">
        <f t="shared" si="8"/>
        <v/>
      </c>
      <c r="AL65" s="6" t="str">
        <f t="shared" si="9"/>
        <v/>
      </c>
    </row>
    <row r="66" spans="2:43">
      <c r="B66" s="2">
        <v>42610</v>
      </c>
      <c r="C66" s="3">
        <v>55</v>
      </c>
      <c r="D66" s="3" t="s">
        <v>174</v>
      </c>
      <c r="E66" s="4">
        <v>42611.114583333336</v>
      </c>
      <c r="F66" s="14" t="s">
        <v>249</v>
      </c>
      <c r="G66" s="14" t="s">
        <v>250</v>
      </c>
      <c r="H66" s="15" t="s">
        <v>249</v>
      </c>
      <c r="I66" s="15" t="s">
        <v>250</v>
      </c>
      <c r="J66" s="14">
        <v>1.65</v>
      </c>
      <c r="K66" s="14">
        <v>3.24</v>
      </c>
      <c r="L66" s="14">
        <v>4.7</v>
      </c>
      <c r="M66" s="15">
        <v>3.25</v>
      </c>
      <c r="N66" s="15">
        <v>3.35</v>
      </c>
      <c r="O66" s="15">
        <v>1.92</v>
      </c>
      <c r="P66" s="15">
        <v>-1</v>
      </c>
      <c r="Q66" s="15">
        <v>0.20902777777777778</v>
      </c>
      <c r="R66" s="15">
        <v>5</v>
      </c>
      <c r="S66" s="15">
        <v>1</v>
      </c>
      <c r="T66" s="14">
        <v>3</v>
      </c>
      <c r="U66" s="15">
        <v>3</v>
      </c>
      <c r="V66" s="6" t="str">
        <f t="shared" si="1"/>
        <v>意甲</v>
      </c>
      <c r="W66" s="6" t="s">
        <v>127</v>
      </c>
      <c r="X66" s="6" t="s">
        <v>79</v>
      </c>
      <c r="Y66" s="6" t="s">
        <v>80</v>
      </c>
      <c r="Z66" s="6" t="s">
        <v>120</v>
      </c>
      <c r="AE66" s="6">
        <f t="shared" si="2"/>
        <v>1</v>
      </c>
      <c r="AF66" s="6">
        <f t="shared" si="3"/>
        <v>2</v>
      </c>
      <c r="AG66" s="6" t="str">
        <f t="shared" si="4"/>
        <v/>
      </c>
      <c r="AH66" s="6" t="str">
        <f t="shared" si="5"/>
        <v/>
      </c>
      <c r="AI66" s="6">
        <f t="shared" si="6"/>
        <v>0</v>
      </c>
      <c r="AJ66" s="6">
        <f t="shared" si="7"/>
        <v>0</v>
      </c>
      <c r="AK66" s="6" t="str">
        <f t="shared" si="8"/>
        <v/>
      </c>
      <c r="AL66" s="6" t="str">
        <f t="shared" si="9"/>
        <v/>
      </c>
    </row>
    <row r="67" spans="2:43">
      <c r="B67" s="2">
        <v>42610</v>
      </c>
      <c r="C67" s="3">
        <v>56</v>
      </c>
      <c r="D67" s="3" t="s">
        <v>174</v>
      </c>
      <c r="E67" s="4">
        <v>42611.114583333336</v>
      </c>
      <c r="F67" s="14" t="s">
        <v>251</v>
      </c>
      <c r="G67" s="14" t="s">
        <v>252</v>
      </c>
      <c r="H67" s="15" t="s">
        <v>251</v>
      </c>
      <c r="I67" s="15" t="s">
        <v>252</v>
      </c>
      <c r="J67" s="14">
        <v>2.2200000000000002</v>
      </c>
      <c r="K67" s="14">
        <v>2.95</v>
      </c>
      <c r="L67" s="14">
        <v>2.95</v>
      </c>
      <c r="M67" s="15">
        <v>5</v>
      </c>
      <c r="N67" s="15">
        <v>3.95</v>
      </c>
      <c r="O67" s="15">
        <v>1.48</v>
      </c>
      <c r="P67" s="15">
        <v>-1</v>
      </c>
      <c r="Q67" s="15">
        <v>8.4027777777777771E-2</v>
      </c>
      <c r="R67" s="15">
        <v>2</v>
      </c>
      <c r="S67" s="15">
        <v>1</v>
      </c>
      <c r="T67" s="14">
        <v>3</v>
      </c>
      <c r="U67" s="15">
        <v>1</v>
      </c>
      <c r="V67" s="6" t="str">
        <f t="shared" si="1"/>
        <v>意甲</v>
      </c>
      <c r="W67" s="6" t="s">
        <v>205</v>
      </c>
      <c r="X67" s="6" t="s">
        <v>80</v>
      </c>
      <c r="Y67" s="6" t="s">
        <v>70</v>
      </c>
      <c r="Z67" s="6" t="s">
        <v>120</v>
      </c>
      <c r="AC67" s="6">
        <v>1</v>
      </c>
      <c r="AE67" s="6">
        <f t="shared" si="2"/>
        <v>0</v>
      </c>
      <c r="AF67" s="6">
        <f t="shared" si="3"/>
        <v>0</v>
      </c>
      <c r="AG67" s="6" t="str">
        <f t="shared" si="4"/>
        <v/>
      </c>
      <c r="AH67" s="6" t="str">
        <f t="shared" si="5"/>
        <v/>
      </c>
      <c r="AI67" s="6">
        <f t="shared" si="6"/>
        <v>0</v>
      </c>
      <c r="AJ67" s="6">
        <f t="shared" si="7"/>
        <v>0</v>
      </c>
      <c r="AK67" s="6" t="str">
        <f t="shared" si="8"/>
        <v/>
      </c>
      <c r="AL67" s="6" t="str">
        <f t="shared" si="9"/>
        <v/>
      </c>
    </row>
    <row r="68" spans="2:43">
      <c r="B68" s="2">
        <v>42610</v>
      </c>
      <c r="C68" s="3">
        <v>57</v>
      </c>
      <c r="D68" s="3" t="s">
        <v>174</v>
      </c>
      <c r="E68" s="4">
        <v>42611.114583333336</v>
      </c>
      <c r="F68" s="14" t="s">
        <v>253</v>
      </c>
      <c r="G68" s="14" t="s">
        <v>254</v>
      </c>
      <c r="H68" s="15" t="s">
        <v>253</v>
      </c>
      <c r="I68" s="15" t="s">
        <v>254</v>
      </c>
      <c r="J68" s="14">
        <v>1.91</v>
      </c>
      <c r="K68" s="14">
        <v>3.05</v>
      </c>
      <c r="L68" s="14">
        <v>3.6</v>
      </c>
      <c r="M68" s="15">
        <v>4.05</v>
      </c>
      <c r="N68" s="15">
        <v>3.6</v>
      </c>
      <c r="O68" s="15">
        <v>1.66</v>
      </c>
      <c r="P68" s="15">
        <v>-1</v>
      </c>
      <c r="Q68" s="15">
        <v>8.3333333333333329E-2</v>
      </c>
      <c r="R68" s="15">
        <v>2</v>
      </c>
      <c r="S68" s="15">
        <v>0</v>
      </c>
      <c r="T68" s="14">
        <v>3</v>
      </c>
      <c r="U68" s="15">
        <v>3</v>
      </c>
      <c r="V68" s="6" t="str">
        <f t="shared" si="1"/>
        <v>意甲</v>
      </c>
      <c r="W68" s="6" t="s">
        <v>79</v>
      </c>
      <c r="X68" s="6" t="s">
        <v>79</v>
      </c>
      <c r="Y68" s="6" t="s">
        <v>79</v>
      </c>
      <c r="Z68" s="6" t="s">
        <v>120</v>
      </c>
      <c r="AC68" s="6">
        <v>1</v>
      </c>
      <c r="AE68" s="6">
        <f t="shared" si="2"/>
        <v>0</v>
      </c>
      <c r="AF68" s="6">
        <f t="shared" si="3"/>
        <v>0</v>
      </c>
      <c r="AG68" s="6" t="str">
        <f t="shared" si="4"/>
        <v/>
      </c>
      <c r="AH68" s="6" t="str">
        <f t="shared" si="5"/>
        <v/>
      </c>
      <c r="AI68" s="6">
        <f t="shared" si="6"/>
        <v>0</v>
      </c>
      <c r="AJ68" s="6">
        <f t="shared" si="7"/>
        <v>0</v>
      </c>
      <c r="AK68" s="6" t="str">
        <f t="shared" si="8"/>
        <v/>
      </c>
      <c r="AL68" s="6" t="str">
        <f t="shared" si="9"/>
        <v/>
      </c>
    </row>
    <row r="69" spans="2:43">
      <c r="B69" s="2">
        <v>42610</v>
      </c>
      <c r="C69" s="3">
        <v>58</v>
      </c>
      <c r="D69" s="3" t="s">
        <v>174</v>
      </c>
      <c r="E69" s="4">
        <v>42611.114583333336</v>
      </c>
      <c r="F69" s="14" t="s">
        <v>255</v>
      </c>
      <c r="G69" s="14" t="s">
        <v>256</v>
      </c>
      <c r="H69" s="15" t="s">
        <v>257</v>
      </c>
      <c r="I69" s="15" t="s">
        <v>256</v>
      </c>
      <c r="J69" s="14">
        <v>1.47</v>
      </c>
      <c r="K69" s="14">
        <v>3.65</v>
      </c>
      <c r="L69" s="14">
        <v>5.7</v>
      </c>
      <c r="M69" s="15">
        <v>2.58</v>
      </c>
      <c r="N69" s="15">
        <v>3.4</v>
      </c>
      <c r="O69" s="15">
        <v>2.2400000000000002</v>
      </c>
      <c r="P69" s="15">
        <v>-1</v>
      </c>
      <c r="Q69" s="15">
        <v>8.4027777777777771E-2</v>
      </c>
      <c r="R69" s="15">
        <v>2</v>
      </c>
      <c r="S69" s="15">
        <v>1</v>
      </c>
      <c r="T69" s="14">
        <v>3</v>
      </c>
      <c r="U69" s="15">
        <v>1</v>
      </c>
      <c r="V69" s="6" t="str">
        <f t="shared" si="1"/>
        <v>意甲</v>
      </c>
      <c r="W69" s="6" t="s">
        <v>92</v>
      </c>
      <c r="X69" s="6" t="s">
        <v>79</v>
      </c>
      <c r="Y69" s="6" t="s">
        <v>79</v>
      </c>
      <c r="Z69" s="6" t="s">
        <v>120</v>
      </c>
      <c r="AE69" s="6">
        <f t="shared" si="2"/>
        <v>2</v>
      </c>
      <c r="AF69" s="6">
        <f t="shared" si="3"/>
        <v>3</v>
      </c>
      <c r="AG69" s="6" t="str">
        <f t="shared" si="4"/>
        <v/>
      </c>
      <c r="AH69" s="6" t="str">
        <f t="shared" si="5"/>
        <v/>
      </c>
      <c r="AI69" s="6">
        <f t="shared" si="6"/>
        <v>0</v>
      </c>
      <c r="AJ69" s="6">
        <f t="shared" si="7"/>
        <v>0</v>
      </c>
      <c r="AK69" s="6" t="str">
        <f t="shared" si="8"/>
        <v/>
      </c>
      <c r="AL69" s="6" t="str">
        <f t="shared" si="9"/>
        <v/>
      </c>
    </row>
    <row r="70" spans="2:43">
      <c r="B70" s="2">
        <v>42610</v>
      </c>
      <c r="C70" s="3">
        <v>59</v>
      </c>
      <c r="D70" s="3" t="s">
        <v>174</v>
      </c>
      <c r="E70" s="4">
        <v>42611.114583333336</v>
      </c>
      <c r="F70" s="14" t="s">
        <v>258</v>
      </c>
      <c r="G70" s="14" t="s">
        <v>259</v>
      </c>
      <c r="H70" s="15" t="s">
        <v>258</v>
      </c>
      <c r="I70" s="15" t="s">
        <v>259</v>
      </c>
      <c r="J70" s="14">
        <v>1.44</v>
      </c>
      <c r="K70" s="14">
        <v>3.65</v>
      </c>
      <c r="L70" s="14">
        <v>6.2</v>
      </c>
      <c r="M70" s="15">
        <v>2.56</v>
      </c>
      <c r="N70" s="15">
        <v>3.25</v>
      </c>
      <c r="O70" s="15">
        <v>2.3199999999999998</v>
      </c>
      <c r="P70" s="15">
        <v>-1</v>
      </c>
      <c r="Q70" s="15">
        <v>4.1666666666666664E-2</v>
      </c>
      <c r="R70" s="15">
        <v>1</v>
      </c>
      <c r="S70" s="15">
        <v>0</v>
      </c>
      <c r="T70" s="14">
        <v>3</v>
      </c>
      <c r="U70" s="15">
        <v>1</v>
      </c>
      <c r="V70" s="6" t="str">
        <f t="shared" si="1"/>
        <v>意甲</v>
      </c>
      <c r="W70" s="6" t="s">
        <v>96</v>
      </c>
      <c r="X70" s="6" t="s">
        <v>79</v>
      </c>
      <c r="Y70" s="6" t="s">
        <v>107</v>
      </c>
      <c r="Z70" s="6" t="s">
        <v>135</v>
      </c>
      <c r="AE70" s="6">
        <f t="shared" si="2"/>
        <v>1</v>
      </c>
      <c r="AF70" s="6">
        <f t="shared" si="3"/>
        <v>2</v>
      </c>
      <c r="AG70" s="6" t="str">
        <f t="shared" si="4"/>
        <v/>
      </c>
      <c r="AH70" s="6" t="str">
        <f t="shared" si="5"/>
        <v/>
      </c>
      <c r="AI70" s="6">
        <f t="shared" si="6"/>
        <v>0</v>
      </c>
      <c r="AJ70" s="6">
        <f t="shared" si="7"/>
        <v>0</v>
      </c>
      <c r="AK70" s="6" t="str">
        <f t="shared" si="8"/>
        <v/>
      </c>
      <c r="AL70" s="6" t="str">
        <f t="shared" si="9"/>
        <v/>
      </c>
    </row>
    <row r="71" spans="2:43">
      <c r="B71" s="2">
        <v>42610</v>
      </c>
      <c r="C71" s="3">
        <v>60</v>
      </c>
      <c r="D71" s="3" t="s">
        <v>117</v>
      </c>
      <c r="E71" s="4">
        <v>42611.114583333336</v>
      </c>
      <c r="F71" s="14" t="s">
        <v>260</v>
      </c>
      <c r="G71" s="14" t="s">
        <v>261</v>
      </c>
      <c r="H71" s="15" t="s">
        <v>260</v>
      </c>
      <c r="I71" s="15" t="s">
        <v>262</v>
      </c>
      <c r="J71" s="14">
        <v>5.25</v>
      </c>
      <c r="K71" s="14">
        <v>3.56</v>
      </c>
      <c r="L71" s="14">
        <v>1.52</v>
      </c>
      <c r="M71" s="15">
        <v>2.13</v>
      </c>
      <c r="N71" s="15">
        <v>3.4</v>
      </c>
      <c r="O71" s="15">
        <v>2.73</v>
      </c>
      <c r="P71" s="15">
        <v>1</v>
      </c>
      <c r="Q71" s="15">
        <v>0.12569444444444444</v>
      </c>
      <c r="R71" s="15">
        <v>3</v>
      </c>
      <c r="S71" s="15">
        <v>1</v>
      </c>
      <c r="T71" s="14">
        <v>3</v>
      </c>
      <c r="U71" s="15">
        <v>3</v>
      </c>
      <c r="V71" s="6" t="str">
        <f t="shared" si="1"/>
        <v>法甲</v>
      </c>
      <c r="W71" s="6" t="s">
        <v>205</v>
      </c>
      <c r="X71" s="6" t="s">
        <v>79</v>
      </c>
      <c r="Y71" s="6" t="s">
        <v>79</v>
      </c>
      <c r="Z71" s="6" t="s">
        <v>120</v>
      </c>
      <c r="AA71" s="6">
        <v>1</v>
      </c>
      <c r="AB71" s="6">
        <v>1</v>
      </c>
      <c r="AC71" s="6">
        <v>1</v>
      </c>
      <c r="AE71" s="6">
        <f t="shared" si="2"/>
        <v>0</v>
      </c>
      <c r="AF71" s="6">
        <f t="shared" si="3"/>
        <v>0</v>
      </c>
      <c r="AG71" s="6" t="str">
        <f t="shared" si="4"/>
        <v/>
      </c>
      <c r="AH71" s="6" t="str">
        <f t="shared" si="5"/>
        <v/>
      </c>
      <c r="AI71" s="6">
        <f t="shared" si="6"/>
        <v>2</v>
      </c>
      <c r="AJ71" s="6">
        <f t="shared" si="7"/>
        <v>4</v>
      </c>
      <c r="AK71" s="6" t="str">
        <f t="shared" si="8"/>
        <v/>
      </c>
      <c r="AL71" s="6" t="str">
        <f t="shared" si="9"/>
        <v/>
      </c>
    </row>
    <row r="72" spans="2:43">
      <c r="B72" s="2">
        <v>42610</v>
      </c>
      <c r="C72" s="3">
        <v>61</v>
      </c>
      <c r="D72" s="3" t="s">
        <v>36</v>
      </c>
      <c r="E72" s="4">
        <v>42611.125</v>
      </c>
      <c r="F72" s="14" t="s">
        <v>263</v>
      </c>
      <c r="G72" s="14" t="s">
        <v>264</v>
      </c>
      <c r="H72" s="15" t="s">
        <v>263</v>
      </c>
      <c r="I72" s="15" t="s">
        <v>265</v>
      </c>
      <c r="J72" s="14">
        <v>2.12</v>
      </c>
      <c r="K72" s="14">
        <v>2.92</v>
      </c>
      <c r="L72" s="14">
        <v>3.18</v>
      </c>
      <c r="M72" s="15">
        <v>4.8</v>
      </c>
      <c r="N72" s="15">
        <v>3.75</v>
      </c>
      <c r="O72" s="15">
        <v>1.53</v>
      </c>
      <c r="P72" s="15">
        <v>-1</v>
      </c>
      <c r="Q72" s="15">
        <v>8.3333333333333329E-2</v>
      </c>
      <c r="R72" s="15">
        <v>2</v>
      </c>
      <c r="S72" s="15">
        <v>0</v>
      </c>
      <c r="T72" s="14">
        <v>3</v>
      </c>
      <c r="U72" s="15">
        <v>3</v>
      </c>
      <c r="V72" s="6" t="str">
        <f t="shared" si="1"/>
        <v>葡超</v>
      </c>
      <c r="W72" s="6" t="s">
        <v>60</v>
      </c>
      <c r="X72" s="6" t="s">
        <v>79</v>
      </c>
      <c r="Y72" s="6" t="s">
        <v>79</v>
      </c>
      <c r="Z72" s="6" t="s">
        <v>120</v>
      </c>
      <c r="AC72" s="6">
        <v>1</v>
      </c>
      <c r="AE72" s="6">
        <f t="shared" si="2"/>
        <v>0</v>
      </c>
      <c r="AF72" s="6">
        <f t="shared" si="3"/>
        <v>0</v>
      </c>
      <c r="AG72" s="6" t="str">
        <f t="shared" si="4"/>
        <v/>
      </c>
      <c r="AH72" s="6" t="str">
        <f t="shared" si="5"/>
        <v/>
      </c>
      <c r="AI72" s="6">
        <f t="shared" si="6"/>
        <v>0</v>
      </c>
      <c r="AJ72" s="6">
        <f t="shared" si="7"/>
        <v>0</v>
      </c>
      <c r="AK72" s="6" t="str">
        <f t="shared" si="8"/>
        <v/>
      </c>
      <c r="AL72" s="6" t="str">
        <f t="shared" si="9"/>
        <v/>
      </c>
    </row>
    <row r="73" spans="2:43">
      <c r="B73" s="2">
        <v>42610</v>
      </c>
      <c r="C73" s="3">
        <v>62</v>
      </c>
      <c r="D73" s="3" t="s">
        <v>143</v>
      </c>
      <c r="E73" s="4">
        <v>42611.125</v>
      </c>
      <c r="F73" s="14" t="s">
        <v>266</v>
      </c>
      <c r="G73" s="14" t="s">
        <v>267</v>
      </c>
      <c r="H73" s="15" t="s">
        <v>268</v>
      </c>
      <c r="I73" s="15" t="s">
        <v>267</v>
      </c>
      <c r="J73" s="14">
        <v>2.62</v>
      </c>
      <c r="K73" s="14">
        <v>3</v>
      </c>
      <c r="L73" s="14">
        <v>2.42</v>
      </c>
      <c r="M73" s="15">
        <v>1.4</v>
      </c>
      <c r="N73" s="15">
        <v>4.25</v>
      </c>
      <c r="O73" s="15">
        <v>5.55</v>
      </c>
      <c r="P73" s="15">
        <v>1</v>
      </c>
      <c r="Q73" s="15">
        <v>4.3750000000000004E-2</v>
      </c>
      <c r="R73" s="15">
        <v>1</v>
      </c>
      <c r="S73" s="15">
        <v>3</v>
      </c>
      <c r="T73" s="14">
        <v>0</v>
      </c>
      <c r="U73" s="15">
        <v>0</v>
      </c>
      <c r="V73" s="6" t="str">
        <f t="shared" si="1"/>
        <v>巴西甲</v>
      </c>
      <c r="W73" s="6" t="s">
        <v>127</v>
      </c>
      <c r="X73" s="6" t="s">
        <v>79</v>
      </c>
      <c r="Y73" s="6" t="s">
        <v>80</v>
      </c>
      <c r="Z73" s="6" t="s">
        <v>71</v>
      </c>
      <c r="AC73" s="6">
        <v>1</v>
      </c>
      <c r="AE73" s="6">
        <f t="shared" si="2"/>
        <v>0</v>
      </c>
      <c r="AF73" s="6">
        <f t="shared" si="3"/>
        <v>0</v>
      </c>
      <c r="AG73" s="6" t="str">
        <f t="shared" si="4"/>
        <v/>
      </c>
      <c r="AH73" s="6" t="str">
        <f t="shared" si="5"/>
        <v/>
      </c>
      <c r="AI73" s="6">
        <f t="shared" si="6"/>
        <v>0</v>
      </c>
      <c r="AJ73" s="6">
        <f t="shared" si="7"/>
        <v>0</v>
      </c>
      <c r="AK73" s="6" t="str">
        <f t="shared" si="8"/>
        <v/>
      </c>
      <c r="AL73" s="6" t="str">
        <f t="shared" si="9"/>
        <v/>
      </c>
      <c r="AQ73" s="12" t="s">
        <v>269</v>
      </c>
    </row>
    <row r="74" spans="2:43">
      <c r="B74" s="2">
        <v>42610</v>
      </c>
      <c r="C74" s="3">
        <v>63</v>
      </c>
      <c r="D74" s="3" t="s">
        <v>143</v>
      </c>
      <c r="E74" s="4">
        <v>42611.125</v>
      </c>
      <c r="F74" s="14" t="s">
        <v>270</v>
      </c>
      <c r="G74" s="14" t="s">
        <v>271</v>
      </c>
      <c r="H74" s="15" t="s">
        <v>270</v>
      </c>
      <c r="I74" s="15" t="s">
        <v>271</v>
      </c>
      <c r="J74" s="14">
        <v>3.02</v>
      </c>
      <c r="K74" s="14">
        <v>3.15</v>
      </c>
      <c r="L74" s="14">
        <v>2.08</v>
      </c>
      <c r="M74" s="15">
        <v>1.55</v>
      </c>
      <c r="N74" s="15">
        <v>3.85</v>
      </c>
      <c r="O74" s="15">
        <v>4.5</v>
      </c>
      <c r="P74" s="15">
        <v>1</v>
      </c>
      <c r="Q74" s="15">
        <v>1.3888888888888889E-3</v>
      </c>
      <c r="R74" s="15">
        <v>0</v>
      </c>
      <c r="S74" s="15">
        <v>2</v>
      </c>
      <c r="T74" s="14">
        <v>0</v>
      </c>
      <c r="U74" s="15">
        <v>0</v>
      </c>
      <c r="V74" s="6" t="str">
        <f t="shared" ref="V74:V137" si="10">D74</f>
        <v>巴西甲</v>
      </c>
      <c r="W74" s="6" t="s">
        <v>79</v>
      </c>
      <c r="X74" s="6" t="s">
        <v>79</v>
      </c>
      <c r="Y74" s="6" t="s">
        <v>79</v>
      </c>
      <c r="Z74" s="6" t="s">
        <v>71</v>
      </c>
      <c r="AC74" s="6">
        <v>1</v>
      </c>
      <c r="AE74" s="6">
        <f t="shared" si="2"/>
        <v>0</v>
      </c>
      <c r="AF74" s="6">
        <f t="shared" si="3"/>
        <v>0</v>
      </c>
      <c r="AG74" s="6" t="str">
        <f t="shared" si="4"/>
        <v/>
      </c>
      <c r="AH74" s="6" t="str">
        <f t="shared" si="5"/>
        <v/>
      </c>
      <c r="AI74" s="6">
        <f t="shared" si="6"/>
        <v>0</v>
      </c>
      <c r="AJ74" s="6">
        <f t="shared" si="7"/>
        <v>0</v>
      </c>
      <c r="AK74" s="6" t="str">
        <f t="shared" si="8"/>
        <v/>
      </c>
      <c r="AL74" s="6" t="str">
        <f t="shared" si="9"/>
        <v/>
      </c>
    </row>
    <row r="75" spans="2:43">
      <c r="B75" s="2">
        <v>42610</v>
      </c>
      <c r="C75" s="3">
        <v>64</v>
      </c>
      <c r="D75" s="3" t="s">
        <v>143</v>
      </c>
      <c r="E75" s="4">
        <v>42611.125</v>
      </c>
      <c r="F75" s="14" t="s">
        <v>272</v>
      </c>
      <c r="G75" s="14" t="s">
        <v>273</v>
      </c>
      <c r="H75" s="15" t="s">
        <v>272</v>
      </c>
      <c r="I75" s="15" t="s">
        <v>273</v>
      </c>
      <c r="J75" s="14">
        <v>1.81</v>
      </c>
      <c r="K75" s="14">
        <v>3.35</v>
      </c>
      <c r="L75" s="14">
        <v>3.6</v>
      </c>
      <c r="M75" s="15">
        <v>3.58</v>
      </c>
      <c r="N75" s="15">
        <v>3.65</v>
      </c>
      <c r="O75" s="15">
        <v>1.74</v>
      </c>
      <c r="P75" s="15">
        <v>-1</v>
      </c>
      <c r="Q75" s="15">
        <v>4.2361111111111106E-2</v>
      </c>
      <c r="R75" s="15">
        <v>1</v>
      </c>
      <c r="S75" s="15">
        <v>1</v>
      </c>
      <c r="T75" s="14">
        <v>1</v>
      </c>
      <c r="U75" s="15">
        <v>0</v>
      </c>
      <c r="V75" s="6" t="str">
        <f t="shared" si="10"/>
        <v>巴西甲</v>
      </c>
      <c r="W75" s="6" t="s">
        <v>127</v>
      </c>
      <c r="X75" s="6" t="s">
        <v>79</v>
      </c>
      <c r="Y75" s="6" t="s">
        <v>54</v>
      </c>
      <c r="Z75" s="6" t="s">
        <v>71</v>
      </c>
      <c r="AB75" s="6">
        <v>1</v>
      </c>
      <c r="AE75" s="6">
        <f t="shared" ref="AE75:AE138" si="11">IF(AND(AB75=$AB$4,AC75=$AC$4),IF(W75=$W$4,1,0)+IF(X75=$X$4,1,0)+IF(Y75=$Y$4,1,0),0)</f>
        <v>0</v>
      </c>
      <c r="AF75" s="6">
        <f t="shared" ref="AF75:AF138" si="12">IF(AND(AB75=$AB$4,AC75=$AC$4),IF(W75=$W$4,1,0)+IF(Z75=$Z$4,1,0)+IF(X75=$X$4,1,0)+IF(Y75=$Y$4,1,0)+IF(AA75=$AA$4,1,0)+IF(V75=$V$4,1,0),0)</f>
        <v>0</v>
      </c>
      <c r="AG75" s="6" t="str">
        <f t="shared" ref="AG75:AG138" si="13">IF(AND(AB75=$AB$4,AC75=$AC$4,AE75=MAX(AE$10:AE$5002)),(J75-J$4)^2+(K75-K$4)^2+(L75-L$4)^2+(M75-M$4)^2+(N75-N$4)^2+(O75-O$4)^2,"")</f>
        <v/>
      </c>
      <c r="AH75" s="6" t="str">
        <f t="shared" ref="AH75:AH138" si="14">IF(AND(AB75=$AB$4,AC75=$AC$4,AE75=MAX(AE$10:AE$5002),AF75=MAX(AF$10:AF$5002)),(J75-J$4)^2+(K75-K$4)^2+(L75-L$4)^2+(M75-M$4)^2+(N75-N$4)^2+(O75-O$4)^2,"")</f>
        <v/>
      </c>
      <c r="AI75" s="6">
        <f t="shared" ref="AI75:AI138" si="15">IF(AND(AB75=$AB$5,AC75=$AC$5),IF(W75=$W$5,1,0)+IF(X75=$X$5,1,0)+IF(Y75=$Y$5,1,0),0)</f>
        <v>0</v>
      </c>
      <c r="AJ75" s="6">
        <f t="shared" ref="AJ75:AJ138" si="16">IF(AND(AB75=$AB$5,AC75=$AC$5),IF(W75=$W$5,1,0)+IF(Z75=$Z$5,1,0)+IF(X75=$X$5,1,0)+IF(Y75=$Y$5,1,0)+IF(AA75=$AA$5,1,0)+IF(V75=$V$5,1,0),0)</f>
        <v>0</v>
      </c>
      <c r="AK75" s="6" t="str">
        <f t="shared" ref="AK75:AK138" si="17">IF(AND(AB75=$AB$5,AC75=$AC$5,AI75=MAX(AI$10:AI$5002)),(J75-J$4)^2+(K75-K$4)^2+(L75-L$4)^2+(M75-M$4)^2+(N75-N$4)^2+(O75-O$4)^2,"")</f>
        <v/>
      </c>
      <c r="AL75" s="6" t="str">
        <f t="shared" ref="AL75:AL138" si="18">IF(AND(AB75=$AB$5,AC75=$AC$5,AI75=MAX(AI$10:AI$5002),AJ75=MAX(AJ$10:AJ$5002)),(J75-J$4)^2+(K75-K$4)^2+(L75-L$4)^2+(M75-M$4)^2+(N75-N$4)^2+(O75-O$4)^2,"")</f>
        <v/>
      </c>
    </row>
    <row r="76" spans="2:43">
      <c r="B76" s="2">
        <v>42610</v>
      </c>
      <c r="C76" s="3">
        <v>65</v>
      </c>
      <c r="D76" s="3" t="s">
        <v>143</v>
      </c>
      <c r="E76" s="4">
        <v>42611.125</v>
      </c>
      <c r="F76" s="14" t="s">
        <v>274</v>
      </c>
      <c r="G76" s="14" t="s">
        <v>275</v>
      </c>
      <c r="H76" s="15" t="s">
        <v>274</v>
      </c>
      <c r="I76" s="15" t="s">
        <v>275</v>
      </c>
      <c r="J76" s="14">
        <v>1.58</v>
      </c>
      <c r="K76" s="14">
        <v>3.5</v>
      </c>
      <c r="L76" s="14">
        <v>4.8</v>
      </c>
      <c r="M76" s="15">
        <v>2.92</v>
      </c>
      <c r="N76" s="15">
        <v>3.4</v>
      </c>
      <c r="O76" s="15">
        <v>2.0299999999999998</v>
      </c>
      <c r="P76" s="15">
        <v>-1</v>
      </c>
      <c r="Q76" s="15">
        <v>0</v>
      </c>
      <c r="R76" s="15">
        <v>0</v>
      </c>
      <c r="S76" s="15">
        <v>0</v>
      </c>
      <c r="T76" s="14">
        <v>1</v>
      </c>
      <c r="U76" s="15">
        <v>0</v>
      </c>
      <c r="V76" s="6" t="str">
        <f t="shared" si="10"/>
        <v>巴西甲</v>
      </c>
      <c r="W76" s="6" t="s">
        <v>96</v>
      </c>
      <c r="X76" s="6" t="s">
        <v>79</v>
      </c>
      <c r="Y76" s="6" t="s">
        <v>79</v>
      </c>
      <c r="Z76" s="6" t="s">
        <v>71</v>
      </c>
      <c r="AB76" s="6">
        <v>1</v>
      </c>
      <c r="AC76" s="6">
        <v>1</v>
      </c>
      <c r="AE76" s="6">
        <f t="shared" si="11"/>
        <v>0</v>
      </c>
      <c r="AF76" s="6">
        <f t="shared" si="12"/>
        <v>0</v>
      </c>
      <c r="AG76" s="6" t="str">
        <f t="shared" si="13"/>
        <v/>
      </c>
      <c r="AH76" s="6" t="str">
        <f t="shared" si="14"/>
        <v/>
      </c>
      <c r="AI76" s="6">
        <f t="shared" si="15"/>
        <v>2</v>
      </c>
      <c r="AJ76" s="6">
        <f t="shared" si="16"/>
        <v>2</v>
      </c>
      <c r="AK76" s="6" t="str">
        <f t="shared" si="17"/>
        <v/>
      </c>
      <c r="AL76" s="6" t="str">
        <f t="shared" si="18"/>
        <v/>
      </c>
    </row>
    <row r="77" spans="2:43">
      <c r="B77" s="2">
        <v>42610</v>
      </c>
      <c r="C77" s="3">
        <v>66</v>
      </c>
      <c r="D77" s="3" t="s">
        <v>207</v>
      </c>
      <c r="E77" s="4">
        <v>42611.125</v>
      </c>
      <c r="F77" s="14" t="s">
        <v>276</v>
      </c>
      <c r="G77" s="14" t="s">
        <v>277</v>
      </c>
      <c r="H77" s="15" t="s">
        <v>276</v>
      </c>
      <c r="I77" s="15" t="s">
        <v>278</v>
      </c>
      <c r="J77" s="14">
        <v>3.2</v>
      </c>
      <c r="K77" s="14">
        <v>2.87</v>
      </c>
      <c r="L77" s="14">
        <v>2.14</v>
      </c>
      <c r="M77" s="15">
        <v>1.52</v>
      </c>
      <c r="N77" s="15">
        <v>3.75</v>
      </c>
      <c r="O77" s="15">
        <v>4.9000000000000004</v>
      </c>
      <c r="P77" s="15">
        <v>1</v>
      </c>
      <c r="Q77" s="15">
        <v>6.9444444444444447E-4</v>
      </c>
      <c r="R77" s="15">
        <v>0</v>
      </c>
      <c r="S77" s="15">
        <v>1</v>
      </c>
      <c r="T77" s="14">
        <v>0</v>
      </c>
      <c r="U77" s="15">
        <v>1</v>
      </c>
      <c r="V77" s="6" t="str">
        <f t="shared" si="10"/>
        <v>阿甲</v>
      </c>
      <c r="W77" s="6" t="s">
        <v>96</v>
      </c>
      <c r="X77" s="6" t="s">
        <v>79</v>
      </c>
      <c r="Y77" s="6" t="s">
        <v>79</v>
      </c>
      <c r="Z77" s="6" t="s">
        <v>71</v>
      </c>
      <c r="AC77" s="6">
        <v>1</v>
      </c>
      <c r="AE77" s="6">
        <f t="shared" si="11"/>
        <v>0</v>
      </c>
      <c r="AF77" s="6">
        <f t="shared" si="12"/>
        <v>0</v>
      </c>
      <c r="AG77" s="6" t="str">
        <f t="shared" si="13"/>
        <v/>
      </c>
      <c r="AH77" s="6" t="str">
        <f t="shared" si="14"/>
        <v/>
      </c>
      <c r="AI77" s="6">
        <f t="shared" si="15"/>
        <v>0</v>
      </c>
      <c r="AJ77" s="6">
        <f t="shared" si="16"/>
        <v>0</v>
      </c>
      <c r="AK77" s="6" t="str">
        <f t="shared" si="17"/>
        <v/>
      </c>
      <c r="AL77" s="6" t="str">
        <f t="shared" si="18"/>
        <v/>
      </c>
    </row>
    <row r="78" spans="2:43">
      <c r="B78" s="2">
        <v>42610</v>
      </c>
      <c r="C78" s="3">
        <v>67</v>
      </c>
      <c r="D78" s="3" t="s">
        <v>36</v>
      </c>
      <c r="E78" s="4">
        <v>42611.135416666664</v>
      </c>
      <c r="F78" s="14" t="s">
        <v>279</v>
      </c>
      <c r="G78" s="14" t="s">
        <v>280</v>
      </c>
      <c r="H78" s="15" t="s">
        <v>279</v>
      </c>
      <c r="I78" s="15" t="s">
        <v>280</v>
      </c>
      <c r="J78" s="14">
        <v>1.73</v>
      </c>
      <c r="K78" s="14">
        <v>3.15</v>
      </c>
      <c r="L78" s="14">
        <v>4.3</v>
      </c>
      <c r="M78" s="15">
        <v>3.5</v>
      </c>
      <c r="N78" s="15">
        <v>3.4</v>
      </c>
      <c r="O78" s="15">
        <v>1.82</v>
      </c>
      <c r="P78" s="15">
        <v>-1</v>
      </c>
      <c r="Q78" s="15">
        <v>4.1666666666666664E-2</v>
      </c>
      <c r="R78" s="15">
        <v>1</v>
      </c>
      <c r="S78" s="15">
        <v>0</v>
      </c>
      <c r="T78" s="14">
        <v>3</v>
      </c>
      <c r="U78" s="15">
        <v>1</v>
      </c>
      <c r="V78" s="6" t="str">
        <f t="shared" si="10"/>
        <v>葡超</v>
      </c>
      <c r="W78" s="6" t="s">
        <v>79</v>
      </c>
      <c r="X78" s="6" t="s">
        <v>79</v>
      </c>
      <c r="Y78" s="6" t="s">
        <v>79</v>
      </c>
      <c r="Z78" s="6" t="s">
        <v>135</v>
      </c>
      <c r="AE78" s="6">
        <f t="shared" si="11"/>
        <v>2</v>
      </c>
      <c r="AF78" s="6">
        <f t="shared" si="12"/>
        <v>3</v>
      </c>
      <c r="AG78" s="6" t="str">
        <f t="shared" si="13"/>
        <v/>
      </c>
      <c r="AH78" s="6" t="str">
        <f t="shared" si="14"/>
        <v/>
      </c>
      <c r="AI78" s="6">
        <f t="shared" si="15"/>
        <v>0</v>
      </c>
      <c r="AJ78" s="6">
        <f t="shared" si="16"/>
        <v>0</v>
      </c>
      <c r="AK78" s="6" t="str">
        <f t="shared" si="17"/>
        <v/>
      </c>
      <c r="AL78" s="6" t="str">
        <f t="shared" si="18"/>
        <v/>
      </c>
    </row>
    <row r="79" spans="2:43">
      <c r="B79" s="2">
        <v>42610</v>
      </c>
      <c r="C79" s="3">
        <v>68</v>
      </c>
      <c r="D79" s="3" t="s">
        <v>207</v>
      </c>
      <c r="E79" s="4">
        <v>42611.135416666664</v>
      </c>
      <c r="F79" s="14" t="s">
        <v>281</v>
      </c>
      <c r="G79" s="14" t="s">
        <v>282</v>
      </c>
      <c r="H79" s="15" t="s">
        <v>283</v>
      </c>
      <c r="I79" s="15" t="s">
        <v>282</v>
      </c>
      <c r="J79" s="14">
        <v>2.0499999999999998</v>
      </c>
      <c r="K79" s="14">
        <v>2.86</v>
      </c>
      <c r="L79" s="14">
        <v>3.45</v>
      </c>
      <c r="M79" s="15">
        <v>4.5</v>
      </c>
      <c r="N79" s="15">
        <v>3.75</v>
      </c>
      <c r="O79" s="15">
        <v>1.56</v>
      </c>
      <c r="P79" s="15">
        <v>-1</v>
      </c>
      <c r="Q79" s="15">
        <v>4.1666666666666664E-2</v>
      </c>
      <c r="R79" s="15">
        <v>1</v>
      </c>
      <c r="S79" s="15">
        <v>0</v>
      </c>
      <c r="T79" s="14">
        <v>3</v>
      </c>
      <c r="U79" s="15">
        <v>1</v>
      </c>
      <c r="V79" s="6" t="str">
        <f t="shared" si="10"/>
        <v>阿甲</v>
      </c>
      <c r="W79" s="6" t="s">
        <v>96</v>
      </c>
      <c r="X79" s="6" t="s">
        <v>79</v>
      </c>
      <c r="Y79" s="6" t="s">
        <v>54</v>
      </c>
      <c r="Z79" s="6" t="s">
        <v>71</v>
      </c>
      <c r="AC79" s="6">
        <v>1</v>
      </c>
      <c r="AE79" s="6">
        <f t="shared" si="11"/>
        <v>0</v>
      </c>
      <c r="AF79" s="6">
        <f t="shared" si="12"/>
        <v>0</v>
      </c>
      <c r="AG79" s="6" t="str">
        <f t="shared" si="13"/>
        <v/>
      </c>
      <c r="AH79" s="6" t="str">
        <f t="shared" si="14"/>
        <v/>
      </c>
      <c r="AI79" s="6">
        <f t="shared" si="15"/>
        <v>0</v>
      </c>
      <c r="AJ79" s="6">
        <f t="shared" si="16"/>
        <v>0</v>
      </c>
      <c r="AK79" s="6" t="str">
        <f t="shared" si="17"/>
        <v/>
      </c>
      <c r="AL79" s="6" t="str">
        <f t="shared" si="18"/>
        <v/>
      </c>
    </row>
    <row r="80" spans="2:43">
      <c r="B80" s="2">
        <v>42610</v>
      </c>
      <c r="C80" s="3">
        <v>69</v>
      </c>
      <c r="D80" s="3" t="s">
        <v>191</v>
      </c>
      <c r="E80" s="4">
        <v>42611.177083333336</v>
      </c>
      <c r="F80" s="14" t="s">
        <v>284</v>
      </c>
      <c r="G80" s="14" t="s">
        <v>285</v>
      </c>
      <c r="H80" s="15" t="s">
        <v>284</v>
      </c>
      <c r="I80" s="15" t="s">
        <v>285</v>
      </c>
      <c r="J80" s="14">
        <v>2.41</v>
      </c>
      <c r="K80" s="14">
        <v>3.2</v>
      </c>
      <c r="L80" s="14">
        <v>2.4900000000000002</v>
      </c>
      <c r="M80" s="15">
        <v>5.32</v>
      </c>
      <c r="N80" s="15">
        <v>4.4000000000000004</v>
      </c>
      <c r="O80" s="15">
        <v>1.4</v>
      </c>
      <c r="P80" s="15">
        <v>-1</v>
      </c>
      <c r="Q80" s="15">
        <v>0</v>
      </c>
      <c r="R80" s="15">
        <v>0</v>
      </c>
      <c r="S80" s="15">
        <v>0</v>
      </c>
      <c r="T80" s="14">
        <v>1</v>
      </c>
      <c r="U80" s="15">
        <v>0</v>
      </c>
      <c r="V80" s="6" t="str">
        <f t="shared" si="10"/>
        <v>西甲</v>
      </c>
      <c r="W80" s="6" t="s">
        <v>96</v>
      </c>
      <c r="X80" s="6" t="s">
        <v>79</v>
      </c>
      <c r="Y80" s="6" t="s">
        <v>79</v>
      </c>
      <c r="Z80" s="6" t="s">
        <v>120</v>
      </c>
      <c r="AA80" s="6">
        <v>1</v>
      </c>
      <c r="AB80" s="6">
        <v>1</v>
      </c>
      <c r="AE80" s="6">
        <f t="shared" si="11"/>
        <v>0</v>
      </c>
      <c r="AF80" s="6">
        <f t="shared" si="12"/>
        <v>0</v>
      </c>
      <c r="AG80" s="6" t="str">
        <f t="shared" si="13"/>
        <v/>
      </c>
      <c r="AH80" s="6" t="str">
        <f t="shared" si="14"/>
        <v/>
      </c>
      <c r="AI80" s="6">
        <f t="shared" si="15"/>
        <v>0</v>
      </c>
      <c r="AJ80" s="6">
        <f t="shared" si="16"/>
        <v>0</v>
      </c>
      <c r="AK80" s="6" t="str">
        <f t="shared" si="17"/>
        <v/>
      </c>
      <c r="AL80" s="6" t="str">
        <f t="shared" si="18"/>
        <v/>
      </c>
    </row>
    <row r="81" spans="2:43">
      <c r="B81" s="2">
        <v>42610</v>
      </c>
      <c r="C81" s="3">
        <v>70</v>
      </c>
      <c r="D81" s="3" t="s">
        <v>227</v>
      </c>
      <c r="E81" s="4">
        <v>42611.1875</v>
      </c>
      <c r="F81" s="14" t="s">
        <v>286</v>
      </c>
      <c r="G81" s="14" t="s">
        <v>287</v>
      </c>
      <c r="H81" s="15" t="s">
        <v>288</v>
      </c>
      <c r="I81" s="15" t="s">
        <v>289</v>
      </c>
      <c r="J81" s="14">
        <v>2.0499999999999998</v>
      </c>
      <c r="K81" s="14">
        <v>3.34</v>
      </c>
      <c r="L81" s="14">
        <v>2.92</v>
      </c>
      <c r="M81" s="15">
        <v>4.2</v>
      </c>
      <c r="N81" s="15">
        <v>4</v>
      </c>
      <c r="O81" s="15">
        <v>1.56</v>
      </c>
      <c r="P81" s="15">
        <v>-1</v>
      </c>
      <c r="Q81" s="15">
        <v>0.12569444444444444</v>
      </c>
      <c r="R81" s="15">
        <v>3</v>
      </c>
      <c r="S81" s="15">
        <v>1</v>
      </c>
      <c r="T81" s="14">
        <v>3</v>
      </c>
      <c r="U81" s="15">
        <v>3</v>
      </c>
      <c r="V81" s="6" t="str">
        <f t="shared" si="10"/>
        <v>智利甲</v>
      </c>
      <c r="W81" s="6" t="s">
        <v>79</v>
      </c>
      <c r="X81" s="6" t="s">
        <v>79</v>
      </c>
      <c r="Y81" s="6" t="s">
        <v>54</v>
      </c>
      <c r="Z81" s="6" t="s">
        <v>61</v>
      </c>
      <c r="AC81" s="6">
        <v>1</v>
      </c>
      <c r="AE81" s="6">
        <f t="shared" si="11"/>
        <v>0</v>
      </c>
      <c r="AF81" s="6">
        <f t="shared" si="12"/>
        <v>0</v>
      </c>
      <c r="AG81" s="6" t="str">
        <f t="shared" si="13"/>
        <v/>
      </c>
      <c r="AH81" s="6" t="str">
        <f t="shared" si="14"/>
        <v/>
      </c>
      <c r="AI81" s="6">
        <f t="shared" si="15"/>
        <v>0</v>
      </c>
      <c r="AJ81" s="6">
        <f t="shared" si="16"/>
        <v>0</v>
      </c>
      <c r="AK81" s="6" t="str">
        <f t="shared" si="17"/>
        <v/>
      </c>
      <c r="AL81" s="6" t="str">
        <f t="shared" si="18"/>
        <v/>
      </c>
    </row>
    <row r="82" spans="2:43">
      <c r="B82" s="2">
        <v>42610</v>
      </c>
      <c r="C82" s="3">
        <v>71</v>
      </c>
      <c r="D82" s="3" t="s">
        <v>207</v>
      </c>
      <c r="E82" s="4">
        <v>42611.208333333336</v>
      </c>
      <c r="F82" s="14" t="s">
        <v>290</v>
      </c>
      <c r="G82" s="14" t="s">
        <v>291</v>
      </c>
      <c r="H82" s="15" t="s">
        <v>290</v>
      </c>
      <c r="I82" s="15" t="s">
        <v>291</v>
      </c>
      <c r="J82" s="14">
        <v>1.56</v>
      </c>
      <c r="K82" s="14">
        <v>3.4</v>
      </c>
      <c r="L82" s="14">
        <v>5.2</v>
      </c>
      <c r="M82" s="15">
        <v>2.9</v>
      </c>
      <c r="N82" s="15">
        <v>3.35</v>
      </c>
      <c r="O82" s="15">
        <v>2.06</v>
      </c>
      <c r="P82" s="15">
        <v>-1</v>
      </c>
      <c r="Q82" s="15">
        <v>0.1673611111111111</v>
      </c>
      <c r="R82" s="15">
        <v>4</v>
      </c>
      <c r="S82" s="15">
        <v>1</v>
      </c>
      <c r="T82" s="14">
        <v>3</v>
      </c>
      <c r="U82" s="15">
        <v>3</v>
      </c>
      <c r="V82" s="6" t="str">
        <f t="shared" si="10"/>
        <v>阿甲</v>
      </c>
      <c r="W82" s="6" t="s">
        <v>79</v>
      </c>
      <c r="X82" s="6" t="s">
        <v>79</v>
      </c>
      <c r="Y82" s="6" t="s">
        <v>79</v>
      </c>
      <c r="Z82" s="6" t="s">
        <v>71</v>
      </c>
      <c r="AE82" s="6">
        <f t="shared" si="11"/>
        <v>2</v>
      </c>
      <c r="AF82" s="6">
        <f t="shared" si="12"/>
        <v>2</v>
      </c>
      <c r="AG82" s="6" t="str">
        <f t="shared" si="13"/>
        <v/>
      </c>
      <c r="AH82" s="6" t="str">
        <f t="shared" si="14"/>
        <v/>
      </c>
      <c r="AI82" s="6">
        <f t="shared" si="15"/>
        <v>0</v>
      </c>
      <c r="AJ82" s="6">
        <f t="shared" si="16"/>
        <v>0</v>
      </c>
      <c r="AK82" s="6" t="str">
        <f t="shared" si="17"/>
        <v/>
      </c>
      <c r="AL82" s="6" t="str">
        <f t="shared" si="18"/>
        <v/>
      </c>
    </row>
    <row r="83" spans="2:43">
      <c r="B83" s="2">
        <v>42610</v>
      </c>
      <c r="C83" s="3">
        <v>72</v>
      </c>
      <c r="D83" s="3" t="s">
        <v>240</v>
      </c>
      <c r="E83" s="4">
        <v>42611.208333333336</v>
      </c>
      <c r="F83" s="14" t="s">
        <v>292</v>
      </c>
      <c r="G83" s="14" t="s">
        <v>293</v>
      </c>
      <c r="H83" s="15" t="s">
        <v>292</v>
      </c>
      <c r="I83" s="15" t="s">
        <v>293</v>
      </c>
      <c r="J83" s="14">
        <v>2.2000000000000002</v>
      </c>
      <c r="K83" s="14">
        <v>3.25</v>
      </c>
      <c r="L83" s="14">
        <v>2.72</v>
      </c>
      <c r="M83" s="15">
        <v>4.6500000000000004</v>
      </c>
      <c r="N83" s="15">
        <v>4.12</v>
      </c>
      <c r="O83" s="15">
        <v>1.49</v>
      </c>
      <c r="P83" s="15">
        <v>-1</v>
      </c>
      <c r="Q83" s="15">
        <v>0.16805555555555554</v>
      </c>
      <c r="R83" s="15">
        <v>4</v>
      </c>
      <c r="S83" s="15">
        <v>2</v>
      </c>
      <c r="T83" s="14">
        <v>3</v>
      </c>
      <c r="U83" s="15">
        <v>3</v>
      </c>
      <c r="V83" s="6" t="str">
        <f t="shared" si="10"/>
        <v>美职</v>
      </c>
      <c r="W83" s="6" t="s">
        <v>96</v>
      </c>
      <c r="X83" s="6" t="s">
        <v>79</v>
      </c>
      <c r="Y83" s="6" t="s">
        <v>54</v>
      </c>
      <c r="Z83" s="6" t="s">
        <v>61</v>
      </c>
      <c r="AC83" s="6">
        <v>1</v>
      </c>
      <c r="AE83" s="6">
        <f t="shared" si="11"/>
        <v>0</v>
      </c>
      <c r="AF83" s="6">
        <f t="shared" si="12"/>
        <v>0</v>
      </c>
      <c r="AG83" s="6" t="str">
        <f t="shared" si="13"/>
        <v/>
      </c>
      <c r="AH83" s="6" t="str">
        <f t="shared" si="14"/>
        <v/>
      </c>
      <c r="AI83" s="6">
        <f t="shared" si="15"/>
        <v>0</v>
      </c>
      <c r="AJ83" s="6">
        <f t="shared" si="16"/>
        <v>0</v>
      </c>
      <c r="AK83" s="6" t="str">
        <f t="shared" si="17"/>
        <v/>
      </c>
      <c r="AL83" s="6" t="str">
        <f t="shared" si="18"/>
        <v/>
      </c>
    </row>
    <row r="84" spans="2:43">
      <c r="B84" s="2">
        <v>42610</v>
      </c>
      <c r="C84" s="3">
        <v>73</v>
      </c>
      <c r="D84" s="3" t="s">
        <v>143</v>
      </c>
      <c r="E84" s="4">
        <v>42611.229166666664</v>
      </c>
      <c r="F84" s="14" t="s">
        <v>294</v>
      </c>
      <c r="G84" s="14" t="s">
        <v>295</v>
      </c>
      <c r="H84" s="15" t="s">
        <v>294</v>
      </c>
      <c r="I84" s="15" t="s">
        <v>295</v>
      </c>
      <c r="J84" s="14">
        <v>2.2200000000000002</v>
      </c>
      <c r="K84" s="14">
        <v>3.05</v>
      </c>
      <c r="L84" s="14">
        <v>2.85</v>
      </c>
      <c r="M84" s="15">
        <v>4.9000000000000004</v>
      </c>
      <c r="N84" s="15">
        <v>4</v>
      </c>
      <c r="O84" s="15">
        <v>1.48</v>
      </c>
      <c r="P84" s="15">
        <v>-1</v>
      </c>
      <c r="Q84" s="15">
        <v>4.2361111111111106E-2</v>
      </c>
      <c r="R84" s="15">
        <v>1</v>
      </c>
      <c r="S84" s="15">
        <v>1</v>
      </c>
      <c r="T84" s="14">
        <v>1</v>
      </c>
      <c r="U84" s="15">
        <v>0</v>
      </c>
      <c r="V84" s="6" t="str">
        <f t="shared" si="10"/>
        <v>巴西甲</v>
      </c>
      <c r="W84" s="6" t="s">
        <v>79</v>
      </c>
      <c r="X84" s="6" t="s">
        <v>79</v>
      </c>
      <c r="Y84" s="6" t="s">
        <v>79</v>
      </c>
      <c r="Z84" s="6" t="s">
        <v>71</v>
      </c>
      <c r="AB84" s="6">
        <v>1</v>
      </c>
      <c r="AE84" s="6">
        <f t="shared" si="11"/>
        <v>0</v>
      </c>
      <c r="AF84" s="6">
        <f t="shared" si="12"/>
        <v>0</v>
      </c>
      <c r="AG84" s="6" t="str">
        <f t="shared" si="13"/>
        <v/>
      </c>
      <c r="AH84" s="6" t="str">
        <f t="shared" si="14"/>
        <v/>
      </c>
      <c r="AI84" s="6">
        <f t="shared" si="15"/>
        <v>0</v>
      </c>
      <c r="AJ84" s="6">
        <f t="shared" si="16"/>
        <v>0</v>
      </c>
      <c r="AK84" s="6" t="str">
        <f t="shared" si="17"/>
        <v/>
      </c>
      <c r="AL84" s="6" t="str">
        <f t="shared" si="18"/>
        <v/>
      </c>
    </row>
    <row r="85" spans="2:43">
      <c r="B85" s="2">
        <v>42610</v>
      </c>
      <c r="C85" s="3">
        <v>74</v>
      </c>
      <c r="D85" s="3" t="s">
        <v>143</v>
      </c>
      <c r="E85" s="4">
        <v>42611.229166666664</v>
      </c>
      <c r="F85" s="14" t="s">
        <v>296</v>
      </c>
      <c r="G85" s="14" t="s">
        <v>297</v>
      </c>
      <c r="H85" s="15" t="s">
        <v>296</v>
      </c>
      <c r="I85" s="15" t="s">
        <v>297</v>
      </c>
      <c r="J85" s="14">
        <v>1.56</v>
      </c>
      <c r="K85" s="14">
        <v>3.55</v>
      </c>
      <c r="L85" s="14">
        <v>4.8499999999999996</v>
      </c>
      <c r="M85" s="15">
        <v>2.82</v>
      </c>
      <c r="N85" s="15">
        <v>3.45</v>
      </c>
      <c r="O85" s="15">
        <v>2.06</v>
      </c>
      <c r="P85" s="15">
        <v>-1</v>
      </c>
      <c r="Q85" s="15">
        <v>8.4027777777777771E-2</v>
      </c>
      <c r="R85" s="15">
        <v>2</v>
      </c>
      <c r="S85" s="15">
        <v>1</v>
      </c>
      <c r="T85" s="14">
        <v>3</v>
      </c>
      <c r="U85" s="15">
        <v>1</v>
      </c>
      <c r="V85" s="6" t="str">
        <f t="shared" si="10"/>
        <v>巴西甲</v>
      </c>
      <c r="W85" s="6" t="s">
        <v>96</v>
      </c>
      <c r="X85" s="6" t="s">
        <v>54</v>
      </c>
      <c r="Y85" s="6" t="s">
        <v>107</v>
      </c>
      <c r="Z85" s="6" t="s">
        <v>71</v>
      </c>
      <c r="AE85" s="6">
        <f t="shared" si="11"/>
        <v>1</v>
      </c>
      <c r="AF85" s="6">
        <f t="shared" si="12"/>
        <v>1</v>
      </c>
      <c r="AG85" s="6" t="str">
        <f t="shared" si="13"/>
        <v/>
      </c>
      <c r="AH85" s="6" t="str">
        <f t="shared" si="14"/>
        <v/>
      </c>
      <c r="AI85" s="6">
        <f t="shared" si="15"/>
        <v>0</v>
      </c>
      <c r="AJ85" s="6">
        <f t="shared" si="16"/>
        <v>0</v>
      </c>
      <c r="AK85" s="6" t="str">
        <f t="shared" si="17"/>
        <v/>
      </c>
      <c r="AL85" s="6" t="str">
        <f t="shared" si="18"/>
        <v/>
      </c>
    </row>
    <row r="86" spans="2:43">
      <c r="B86" s="2">
        <v>42610</v>
      </c>
      <c r="C86" s="3">
        <v>75</v>
      </c>
      <c r="D86" s="3" t="s">
        <v>212</v>
      </c>
      <c r="E86" s="4">
        <v>42611.25</v>
      </c>
      <c r="F86" s="14" t="s">
        <v>298</v>
      </c>
      <c r="G86" s="14" t="s">
        <v>299</v>
      </c>
      <c r="H86" s="15" t="s">
        <v>300</v>
      </c>
      <c r="I86" s="15" t="s">
        <v>299</v>
      </c>
      <c r="J86" s="14">
        <v>2.1</v>
      </c>
      <c r="K86" s="14">
        <v>3.25</v>
      </c>
      <c r="L86" s="14">
        <v>2.9</v>
      </c>
      <c r="M86" s="15">
        <v>4.4000000000000004</v>
      </c>
      <c r="N86" s="15">
        <v>3.95</v>
      </c>
      <c r="O86" s="15">
        <v>1.54</v>
      </c>
      <c r="P86" s="15">
        <v>-1</v>
      </c>
      <c r="Q86" s="15">
        <v>2.0833333333333333E-3</v>
      </c>
      <c r="R86" s="15">
        <v>0</v>
      </c>
      <c r="S86" s="15">
        <v>3</v>
      </c>
      <c r="T86" s="14">
        <v>0</v>
      </c>
      <c r="U86" s="15">
        <v>0</v>
      </c>
      <c r="V86" s="6" t="str">
        <f t="shared" si="10"/>
        <v>墨联</v>
      </c>
      <c r="W86" s="6" t="s">
        <v>79</v>
      </c>
      <c r="X86" s="6" t="s">
        <v>79</v>
      </c>
      <c r="Y86" s="6" t="s">
        <v>79</v>
      </c>
      <c r="Z86" s="6" t="s">
        <v>61</v>
      </c>
      <c r="AB86" s="6">
        <v>1</v>
      </c>
      <c r="AE86" s="6">
        <f t="shared" si="11"/>
        <v>0</v>
      </c>
      <c r="AF86" s="6">
        <f t="shared" si="12"/>
        <v>0</v>
      </c>
      <c r="AG86" s="6" t="str">
        <f t="shared" si="13"/>
        <v/>
      </c>
      <c r="AH86" s="6" t="str">
        <f t="shared" si="14"/>
        <v/>
      </c>
      <c r="AI86" s="6">
        <f t="shared" si="15"/>
        <v>0</v>
      </c>
      <c r="AJ86" s="6">
        <f t="shared" si="16"/>
        <v>0</v>
      </c>
      <c r="AK86" s="6" t="str">
        <f t="shared" si="17"/>
        <v/>
      </c>
      <c r="AL86" s="6" t="str">
        <f t="shared" si="18"/>
        <v/>
      </c>
    </row>
    <row r="87" spans="2:43">
      <c r="B87" s="2">
        <v>42610</v>
      </c>
      <c r="C87" s="3">
        <v>76</v>
      </c>
      <c r="D87" s="3" t="s">
        <v>207</v>
      </c>
      <c r="E87" s="4">
        <v>42611.291666666664</v>
      </c>
      <c r="F87" s="14" t="s">
        <v>301</v>
      </c>
      <c r="G87" s="14" t="s">
        <v>302</v>
      </c>
      <c r="H87" s="15" t="s">
        <v>301</v>
      </c>
      <c r="I87" s="15" t="s">
        <v>302</v>
      </c>
      <c r="J87" s="14">
        <v>2.4500000000000002</v>
      </c>
      <c r="K87" s="14">
        <v>2.8</v>
      </c>
      <c r="L87" s="14">
        <v>2.75</v>
      </c>
      <c r="M87" s="15">
        <v>6.25</v>
      </c>
      <c r="N87" s="15">
        <v>4</v>
      </c>
      <c r="O87" s="15">
        <v>1.39</v>
      </c>
      <c r="P87" s="15">
        <v>-1</v>
      </c>
      <c r="Q87" s="15">
        <v>4.1666666666666664E-2</v>
      </c>
      <c r="R87" s="15">
        <v>1</v>
      </c>
      <c r="S87" s="15">
        <v>0</v>
      </c>
      <c r="T87" s="14">
        <v>3</v>
      </c>
      <c r="U87" s="15">
        <v>1</v>
      </c>
      <c r="V87" s="6" t="str">
        <f t="shared" si="10"/>
        <v>阿甲</v>
      </c>
      <c r="W87" s="6" t="s">
        <v>79</v>
      </c>
      <c r="X87" s="6" t="s">
        <v>79</v>
      </c>
      <c r="Y87" s="6" t="s">
        <v>79</v>
      </c>
      <c r="Z87" s="6" t="s">
        <v>71</v>
      </c>
      <c r="AE87" s="6">
        <f t="shared" si="11"/>
        <v>2</v>
      </c>
      <c r="AF87" s="6">
        <f t="shared" si="12"/>
        <v>2</v>
      </c>
      <c r="AG87" s="6" t="str">
        <f t="shared" si="13"/>
        <v/>
      </c>
      <c r="AH87" s="6" t="str">
        <f t="shared" si="14"/>
        <v/>
      </c>
      <c r="AI87" s="6">
        <f t="shared" si="15"/>
        <v>0</v>
      </c>
      <c r="AJ87" s="6">
        <f t="shared" si="16"/>
        <v>0</v>
      </c>
      <c r="AK87" s="6" t="str">
        <f t="shared" si="17"/>
        <v/>
      </c>
      <c r="AL87" s="6" t="str">
        <f t="shared" si="18"/>
        <v/>
      </c>
    </row>
    <row r="88" spans="2:43">
      <c r="B88" s="2">
        <v>42610</v>
      </c>
      <c r="C88" s="3">
        <v>77</v>
      </c>
      <c r="D88" s="3" t="s">
        <v>227</v>
      </c>
      <c r="E88" s="4">
        <v>42611.291666666664</v>
      </c>
      <c r="F88" s="14" t="s">
        <v>303</v>
      </c>
      <c r="G88" s="14" t="s">
        <v>304</v>
      </c>
      <c r="H88" s="15" t="s">
        <v>305</v>
      </c>
      <c r="I88" s="15" t="s">
        <v>306</v>
      </c>
      <c r="J88" s="14">
        <v>1.83</v>
      </c>
      <c r="K88" s="14">
        <v>3.58</v>
      </c>
      <c r="L88" s="14">
        <v>3.3</v>
      </c>
      <c r="M88" s="15">
        <v>3.48</v>
      </c>
      <c r="N88" s="15">
        <v>3.85</v>
      </c>
      <c r="O88" s="15">
        <v>1.72</v>
      </c>
      <c r="P88" s="15">
        <v>-1</v>
      </c>
      <c r="Q88" s="15">
        <v>4.2361111111111106E-2</v>
      </c>
      <c r="R88" s="15">
        <v>1</v>
      </c>
      <c r="S88" s="15">
        <v>1</v>
      </c>
      <c r="T88" s="14">
        <v>1</v>
      </c>
      <c r="U88" s="15">
        <v>0</v>
      </c>
      <c r="V88" s="6" t="str">
        <f t="shared" si="10"/>
        <v>智利甲</v>
      </c>
      <c r="W88" s="6" t="s">
        <v>79</v>
      </c>
      <c r="X88" s="6" t="s">
        <v>79</v>
      </c>
      <c r="Y88" s="6" t="s">
        <v>54</v>
      </c>
      <c r="Z88" s="6" t="s">
        <v>61</v>
      </c>
      <c r="AE88" s="6">
        <f t="shared" si="11"/>
        <v>2</v>
      </c>
      <c r="AF88" s="6">
        <f t="shared" si="12"/>
        <v>2</v>
      </c>
      <c r="AG88" s="6" t="str">
        <f t="shared" si="13"/>
        <v/>
      </c>
      <c r="AH88" s="6" t="str">
        <f t="shared" si="14"/>
        <v/>
      </c>
      <c r="AI88" s="6">
        <f t="shared" si="15"/>
        <v>0</v>
      </c>
      <c r="AJ88" s="6">
        <f t="shared" si="16"/>
        <v>0</v>
      </c>
      <c r="AK88" s="6" t="str">
        <f t="shared" si="17"/>
        <v/>
      </c>
      <c r="AL88" s="6" t="str">
        <f t="shared" si="18"/>
        <v/>
      </c>
    </row>
    <row r="89" spans="2:43">
      <c r="B89" s="2">
        <v>42610</v>
      </c>
      <c r="C89" s="3">
        <v>78</v>
      </c>
      <c r="D89" s="3" t="s">
        <v>240</v>
      </c>
      <c r="E89" s="4">
        <v>42611.291666666664</v>
      </c>
      <c r="F89" s="14" t="s">
        <v>307</v>
      </c>
      <c r="G89" s="14" t="s">
        <v>308</v>
      </c>
      <c r="H89" s="15" t="s">
        <v>307</v>
      </c>
      <c r="I89" s="15" t="s">
        <v>309</v>
      </c>
      <c r="J89" s="14">
        <v>2.15</v>
      </c>
      <c r="K89" s="14">
        <v>3.6</v>
      </c>
      <c r="L89" s="14">
        <v>2.6</v>
      </c>
      <c r="M89" s="15">
        <v>4.2</v>
      </c>
      <c r="N89" s="15">
        <v>4.4000000000000004</v>
      </c>
      <c r="O89" s="15">
        <v>1.51</v>
      </c>
      <c r="P89" s="15">
        <v>-1</v>
      </c>
      <c r="Q89" s="15">
        <v>8.4027777777777771E-2</v>
      </c>
      <c r="R89" s="15">
        <v>2</v>
      </c>
      <c r="S89" s="15">
        <v>1</v>
      </c>
      <c r="T89" s="14">
        <v>3</v>
      </c>
      <c r="U89" s="15">
        <v>1</v>
      </c>
      <c r="V89" s="6" t="str">
        <f t="shared" si="10"/>
        <v>美职</v>
      </c>
      <c r="W89" s="6" t="s">
        <v>134</v>
      </c>
      <c r="X89" s="6" t="s">
        <v>79</v>
      </c>
      <c r="Y89" s="6" t="s">
        <v>79</v>
      </c>
      <c r="Z89" s="6" t="s">
        <v>61</v>
      </c>
      <c r="AC89" s="6">
        <v>1</v>
      </c>
      <c r="AE89" s="6">
        <f t="shared" si="11"/>
        <v>0</v>
      </c>
      <c r="AF89" s="6">
        <f t="shared" si="12"/>
        <v>0</v>
      </c>
      <c r="AG89" s="6" t="str">
        <f t="shared" si="13"/>
        <v/>
      </c>
      <c r="AH89" s="6" t="str">
        <f t="shared" si="14"/>
        <v/>
      </c>
      <c r="AI89" s="6">
        <f t="shared" si="15"/>
        <v>0</v>
      </c>
      <c r="AJ89" s="6">
        <f t="shared" si="16"/>
        <v>0</v>
      </c>
      <c r="AK89" s="6" t="str">
        <f t="shared" si="17"/>
        <v/>
      </c>
      <c r="AL89" s="6" t="str">
        <f t="shared" si="18"/>
        <v/>
      </c>
      <c r="AQ89" s="12" t="s">
        <v>310</v>
      </c>
    </row>
    <row r="90" spans="2:43">
      <c r="B90" s="2">
        <v>42610</v>
      </c>
      <c r="C90" s="3">
        <v>79</v>
      </c>
      <c r="D90" s="3" t="s">
        <v>212</v>
      </c>
      <c r="E90" s="4">
        <v>42611.291666666664</v>
      </c>
      <c r="F90" s="14" t="s">
        <v>311</v>
      </c>
      <c r="G90" s="14" t="s">
        <v>312</v>
      </c>
      <c r="H90" s="15" t="s">
        <v>311</v>
      </c>
      <c r="I90" s="15" t="s">
        <v>312</v>
      </c>
      <c r="J90" s="14">
        <v>2.2200000000000002</v>
      </c>
      <c r="K90" s="14">
        <v>3.2</v>
      </c>
      <c r="L90" s="14">
        <v>2.73</v>
      </c>
      <c r="M90" s="15">
        <v>4.6500000000000004</v>
      </c>
      <c r="N90" s="15">
        <v>4.2</v>
      </c>
      <c r="O90" s="15">
        <v>1.48</v>
      </c>
      <c r="P90" s="15">
        <v>-1</v>
      </c>
      <c r="Q90" s="15">
        <v>4.1666666666666664E-2</v>
      </c>
      <c r="R90" s="15">
        <v>1</v>
      </c>
      <c r="S90" s="15">
        <v>0</v>
      </c>
      <c r="T90" s="14">
        <v>3</v>
      </c>
      <c r="U90" s="15">
        <v>1</v>
      </c>
      <c r="V90" s="6" t="str">
        <f t="shared" si="10"/>
        <v>墨联</v>
      </c>
      <c r="W90" s="6" t="s">
        <v>127</v>
      </c>
      <c r="X90" s="6" t="s">
        <v>79</v>
      </c>
      <c r="Y90" s="6" t="s">
        <v>79</v>
      </c>
      <c r="Z90" s="6" t="s">
        <v>61</v>
      </c>
      <c r="AC90" s="6">
        <v>1</v>
      </c>
      <c r="AE90" s="6">
        <f t="shared" si="11"/>
        <v>0</v>
      </c>
      <c r="AF90" s="6">
        <f t="shared" si="12"/>
        <v>0</v>
      </c>
      <c r="AG90" s="6" t="str">
        <f t="shared" si="13"/>
        <v/>
      </c>
      <c r="AH90" s="6" t="str">
        <f t="shared" si="14"/>
        <v/>
      </c>
      <c r="AI90" s="6">
        <f t="shared" si="15"/>
        <v>0</v>
      </c>
      <c r="AJ90" s="6">
        <f t="shared" si="16"/>
        <v>0</v>
      </c>
      <c r="AK90" s="6" t="str">
        <f t="shared" si="17"/>
        <v/>
      </c>
      <c r="AL90" s="6" t="str">
        <f t="shared" si="18"/>
        <v/>
      </c>
    </row>
    <row r="91" spans="2:43">
      <c r="B91" s="2">
        <v>42613</v>
      </c>
      <c r="C91" s="3">
        <v>1</v>
      </c>
      <c r="D91" s="3" t="s">
        <v>313</v>
      </c>
      <c r="E91" s="4">
        <v>42613.75</v>
      </c>
      <c r="F91" s="14" t="s">
        <v>314</v>
      </c>
      <c r="G91" s="14" t="s">
        <v>315</v>
      </c>
      <c r="H91" s="15" t="s">
        <v>314</v>
      </c>
      <c r="I91" s="15" t="s">
        <v>316</v>
      </c>
      <c r="J91" s="14">
        <v>3</v>
      </c>
      <c r="K91" s="14">
        <v>2.93</v>
      </c>
      <c r="L91" s="14">
        <v>2.2000000000000002</v>
      </c>
      <c r="M91" s="15">
        <v>1.49</v>
      </c>
      <c r="N91" s="15">
        <v>3.8</v>
      </c>
      <c r="O91" s="15">
        <v>5.12</v>
      </c>
      <c r="P91" s="15">
        <v>1</v>
      </c>
      <c r="Q91" s="15">
        <v>4.3055555555555562E-2</v>
      </c>
      <c r="R91" s="15">
        <v>1</v>
      </c>
      <c r="S91" s="15">
        <v>2</v>
      </c>
      <c r="T91" s="14">
        <v>0</v>
      </c>
      <c r="U91" s="15">
        <v>1</v>
      </c>
      <c r="V91" s="6" t="str">
        <f t="shared" si="10"/>
        <v>J2联赛</v>
      </c>
      <c r="W91" s="6" t="s">
        <v>1</v>
      </c>
      <c r="X91" s="6" t="s">
        <v>1</v>
      </c>
      <c r="Y91" s="6" t="s">
        <v>1</v>
      </c>
      <c r="Z91" s="6" t="s">
        <v>317</v>
      </c>
      <c r="AC91" s="6">
        <v>1</v>
      </c>
      <c r="AE91" s="6">
        <f t="shared" si="11"/>
        <v>0</v>
      </c>
      <c r="AF91" s="6">
        <f t="shared" si="12"/>
        <v>0</v>
      </c>
      <c r="AG91" s="6" t="str">
        <f t="shared" si="13"/>
        <v/>
      </c>
      <c r="AH91" s="6" t="str">
        <f t="shared" si="14"/>
        <v/>
      </c>
      <c r="AI91" s="6">
        <f t="shared" si="15"/>
        <v>0</v>
      </c>
      <c r="AJ91" s="6">
        <f t="shared" si="16"/>
        <v>0</v>
      </c>
      <c r="AK91" s="6" t="str">
        <f t="shared" si="17"/>
        <v/>
      </c>
      <c r="AL91" s="6" t="str">
        <f t="shared" si="18"/>
        <v/>
      </c>
      <c r="AQ91" s="12" t="s">
        <v>318</v>
      </c>
    </row>
    <row r="92" spans="2:43">
      <c r="B92" s="2">
        <v>42613</v>
      </c>
      <c r="C92" s="3">
        <v>2</v>
      </c>
      <c r="D92" s="3" t="s">
        <v>319</v>
      </c>
      <c r="E92" s="4">
        <v>42613.75</v>
      </c>
      <c r="F92" s="14" t="s">
        <v>320</v>
      </c>
      <c r="G92" s="14" t="s">
        <v>321</v>
      </c>
      <c r="H92" s="15" t="s">
        <v>320</v>
      </c>
      <c r="I92" s="15" t="s">
        <v>321</v>
      </c>
      <c r="J92" s="14">
        <v>2.98</v>
      </c>
      <c r="K92" s="14">
        <v>3.05</v>
      </c>
      <c r="L92" s="14">
        <v>2.15</v>
      </c>
      <c r="M92" s="15">
        <v>1.51</v>
      </c>
      <c r="N92" s="15">
        <v>3.8</v>
      </c>
      <c r="O92" s="15">
        <v>4.9000000000000004</v>
      </c>
      <c r="P92" s="15">
        <v>1</v>
      </c>
      <c r="Q92" s="15">
        <v>8.4027777777777771E-2</v>
      </c>
      <c r="R92" s="15">
        <v>2</v>
      </c>
      <c r="S92" s="15">
        <v>1</v>
      </c>
      <c r="T92" s="14">
        <v>3</v>
      </c>
      <c r="U92" s="15">
        <v>3</v>
      </c>
      <c r="V92" s="6" t="str">
        <f t="shared" si="10"/>
        <v>日联杯</v>
      </c>
      <c r="W92" s="6" t="s">
        <v>322</v>
      </c>
      <c r="X92" s="6" t="s">
        <v>2</v>
      </c>
      <c r="Y92" s="6" t="s">
        <v>2</v>
      </c>
      <c r="Z92" s="6" t="s">
        <v>317</v>
      </c>
      <c r="AB92" s="6">
        <v>1</v>
      </c>
      <c r="AE92" s="6">
        <f t="shared" si="11"/>
        <v>0</v>
      </c>
      <c r="AF92" s="6">
        <f t="shared" si="12"/>
        <v>0</v>
      </c>
      <c r="AG92" s="6" t="str">
        <f t="shared" si="13"/>
        <v/>
      </c>
      <c r="AH92" s="6" t="str">
        <f t="shared" si="14"/>
        <v/>
      </c>
      <c r="AI92" s="6">
        <f t="shared" si="15"/>
        <v>0</v>
      </c>
      <c r="AJ92" s="6">
        <f t="shared" si="16"/>
        <v>0</v>
      </c>
      <c r="AK92" s="6" t="str">
        <f t="shared" si="17"/>
        <v/>
      </c>
      <c r="AL92" s="6" t="str">
        <f t="shared" si="18"/>
        <v/>
      </c>
    </row>
    <row r="93" spans="2:43">
      <c r="B93" s="2">
        <v>42613</v>
      </c>
      <c r="C93" s="3">
        <v>3</v>
      </c>
      <c r="D93" s="3" t="s">
        <v>319</v>
      </c>
      <c r="E93" s="4">
        <v>42613.75</v>
      </c>
      <c r="F93" s="14" t="s">
        <v>323</v>
      </c>
      <c r="G93" s="14" t="s">
        <v>324</v>
      </c>
      <c r="H93" s="15" t="s">
        <v>323</v>
      </c>
      <c r="I93" s="15" t="s">
        <v>325</v>
      </c>
      <c r="J93" s="14">
        <v>1.81</v>
      </c>
      <c r="K93" s="14">
        <v>3.6</v>
      </c>
      <c r="L93" s="14">
        <v>3.35</v>
      </c>
      <c r="M93" s="15">
        <v>3.56</v>
      </c>
      <c r="N93" s="15">
        <v>3.65</v>
      </c>
      <c r="O93" s="15">
        <v>1.74</v>
      </c>
      <c r="P93" s="15">
        <v>-1</v>
      </c>
      <c r="Q93" s="15">
        <v>4.2361111111111106E-2</v>
      </c>
      <c r="R93" s="15">
        <v>1</v>
      </c>
      <c r="S93" s="15">
        <v>1</v>
      </c>
      <c r="T93" s="14">
        <v>1</v>
      </c>
      <c r="U93" s="15">
        <v>0</v>
      </c>
      <c r="V93" s="6" t="str">
        <f t="shared" si="10"/>
        <v>日联杯</v>
      </c>
      <c r="W93" s="6" t="s">
        <v>248</v>
      </c>
      <c r="X93" s="6" t="s">
        <v>1</v>
      </c>
      <c r="Y93" s="6" t="s">
        <v>248</v>
      </c>
      <c r="Z93" s="6" t="s">
        <v>317</v>
      </c>
      <c r="AC93" s="6">
        <v>1</v>
      </c>
      <c r="AE93" s="6">
        <f t="shared" si="11"/>
        <v>0</v>
      </c>
      <c r="AF93" s="6">
        <f t="shared" si="12"/>
        <v>0</v>
      </c>
      <c r="AG93" s="6" t="str">
        <f t="shared" si="13"/>
        <v/>
      </c>
      <c r="AH93" s="6" t="str">
        <f t="shared" si="14"/>
        <v/>
      </c>
      <c r="AI93" s="6">
        <f t="shared" si="15"/>
        <v>0</v>
      </c>
      <c r="AJ93" s="6">
        <f t="shared" si="16"/>
        <v>0</v>
      </c>
      <c r="AK93" s="6" t="str">
        <f t="shared" si="17"/>
        <v/>
      </c>
      <c r="AL93" s="6" t="str">
        <f t="shared" si="18"/>
        <v/>
      </c>
    </row>
    <row r="94" spans="2:43">
      <c r="B94" s="2">
        <v>42613</v>
      </c>
      <c r="C94" s="3">
        <v>4</v>
      </c>
      <c r="D94" s="3" t="s">
        <v>319</v>
      </c>
      <c r="E94" s="4">
        <v>42613.75</v>
      </c>
      <c r="F94" s="14" t="s">
        <v>326</v>
      </c>
      <c r="G94" s="14" t="s">
        <v>327</v>
      </c>
      <c r="H94" s="15" t="s">
        <v>326</v>
      </c>
      <c r="I94" s="15" t="s">
        <v>327</v>
      </c>
      <c r="J94" s="14">
        <v>2.95</v>
      </c>
      <c r="K94" s="14">
        <v>3.35</v>
      </c>
      <c r="L94" s="14">
        <v>2.04</v>
      </c>
      <c r="M94" s="15">
        <v>1.57</v>
      </c>
      <c r="N94" s="15">
        <v>3.95</v>
      </c>
      <c r="O94" s="15">
        <v>4.2</v>
      </c>
      <c r="P94" s="15">
        <v>1</v>
      </c>
      <c r="Q94" s="15">
        <v>4.3055555555555562E-2</v>
      </c>
      <c r="R94" s="15">
        <v>1</v>
      </c>
      <c r="S94" s="15">
        <v>2</v>
      </c>
      <c r="T94" s="14">
        <v>0</v>
      </c>
      <c r="U94" s="15">
        <v>1</v>
      </c>
      <c r="V94" s="6" t="str">
        <f t="shared" si="10"/>
        <v>日联杯</v>
      </c>
      <c r="W94" s="6" t="s">
        <v>328</v>
      </c>
      <c r="X94" s="6" t="s">
        <v>1</v>
      </c>
      <c r="Y94" s="6" t="s">
        <v>248</v>
      </c>
      <c r="Z94" s="6" t="s">
        <v>317</v>
      </c>
      <c r="AC94" s="6">
        <v>1</v>
      </c>
      <c r="AE94" s="6">
        <f t="shared" si="11"/>
        <v>0</v>
      </c>
      <c r="AF94" s="6">
        <f t="shared" si="12"/>
        <v>0</v>
      </c>
      <c r="AG94" s="6" t="str">
        <f t="shared" si="13"/>
        <v/>
      </c>
      <c r="AH94" s="6" t="str">
        <f t="shared" si="14"/>
        <v/>
      </c>
      <c r="AI94" s="6">
        <f t="shared" si="15"/>
        <v>0</v>
      </c>
      <c r="AJ94" s="6">
        <f t="shared" si="16"/>
        <v>0</v>
      </c>
      <c r="AK94" s="6" t="str">
        <f t="shared" si="17"/>
        <v/>
      </c>
      <c r="AL94" s="6" t="str">
        <f t="shared" si="18"/>
        <v/>
      </c>
    </row>
    <row r="95" spans="2:43">
      <c r="B95" s="2">
        <v>42613</v>
      </c>
      <c r="C95" s="3">
        <v>5</v>
      </c>
      <c r="D95" s="3" t="s">
        <v>319</v>
      </c>
      <c r="E95" s="4">
        <v>42613.770833333336</v>
      </c>
      <c r="F95" s="14" t="s">
        <v>329</v>
      </c>
      <c r="G95" s="14" t="s">
        <v>49</v>
      </c>
      <c r="H95" s="15" t="s">
        <v>330</v>
      </c>
      <c r="I95" s="15" t="s">
        <v>49</v>
      </c>
      <c r="J95" s="14">
        <v>1.46</v>
      </c>
      <c r="K95" s="14">
        <v>3.85</v>
      </c>
      <c r="L95" s="14">
        <v>5.45</v>
      </c>
      <c r="M95" s="15">
        <v>2.62</v>
      </c>
      <c r="N95" s="15">
        <v>3.3</v>
      </c>
      <c r="O95" s="15">
        <v>2.2599999999999998</v>
      </c>
      <c r="P95" s="15">
        <v>-1</v>
      </c>
      <c r="Q95" s="15">
        <v>4.2361111111111106E-2</v>
      </c>
      <c r="R95" s="15">
        <v>1</v>
      </c>
      <c r="S95" s="15">
        <v>1</v>
      </c>
      <c r="T95" s="14">
        <v>1</v>
      </c>
      <c r="U95" s="15">
        <v>0</v>
      </c>
      <c r="V95" s="6" t="str">
        <f t="shared" si="10"/>
        <v>日联杯</v>
      </c>
      <c r="W95" s="6" t="s">
        <v>79</v>
      </c>
      <c r="X95" s="6" t="s">
        <v>79</v>
      </c>
      <c r="Y95" s="6" t="s">
        <v>79</v>
      </c>
      <c r="Z95" s="6" t="s">
        <v>61</v>
      </c>
      <c r="AB95" s="6">
        <v>1</v>
      </c>
      <c r="AC95" s="6">
        <v>1</v>
      </c>
      <c r="AE95" s="6">
        <f t="shared" si="11"/>
        <v>0</v>
      </c>
      <c r="AF95" s="6">
        <f t="shared" si="12"/>
        <v>0</v>
      </c>
      <c r="AG95" s="6" t="str">
        <f t="shared" si="13"/>
        <v/>
      </c>
      <c r="AH95" s="6" t="str">
        <f t="shared" si="14"/>
        <v/>
      </c>
      <c r="AI95" s="6">
        <f t="shared" si="15"/>
        <v>2</v>
      </c>
      <c r="AJ95" s="6">
        <f t="shared" si="16"/>
        <v>2</v>
      </c>
      <c r="AK95" s="6" t="str">
        <f t="shared" si="17"/>
        <v/>
      </c>
      <c r="AL95" s="6" t="str">
        <f t="shared" si="18"/>
        <v/>
      </c>
    </row>
    <row r="96" spans="2:43">
      <c r="B96" s="2">
        <v>42613</v>
      </c>
      <c r="C96" s="3">
        <v>6</v>
      </c>
      <c r="D96" s="3" t="s">
        <v>331</v>
      </c>
      <c r="E96" s="4">
        <v>42613.979166666664</v>
      </c>
      <c r="F96" s="14" t="s">
        <v>332</v>
      </c>
      <c r="G96" s="14" t="s">
        <v>333</v>
      </c>
      <c r="H96" s="15" t="s">
        <v>332</v>
      </c>
      <c r="I96" s="15" t="s">
        <v>333</v>
      </c>
      <c r="J96" s="14">
        <v>1.48</v>
      </c>
      <c r="K96" s="14">
        <v>3.4</v>
      </c>
      <c r="L96" s="14">
        <v>6.25</v>
      </c>
      <c r="M96" s="15">
        <v>2.75</v>
      </c>
      <c r="N96" s="15">
        <v>3.2</v>
      </c>
      <c r="O96" s="15">
        <v>2.21</v>
      </c>
      <c r="P96" s="15">
        <v>-1</v>
      </c>
      <c r="Q96" s="15">
        <v>4.2361111111111106E-2</v>
      </c>
      <c r="R96" s="15">
        <v>1</v>
      </c>
      <c r="S96" s="15">
        <v>1</v>
      </c>
      <c r="T96" s="14">
        <v>1</v>
      </c>
      <c r="U96" s="15">
        <v>0</v>
      </c>
      <c r="V96" s="6" t="str">
        <f t="shared" si="10"/>
        <v>友谊赛</v>
      </c>
      <c r="W96" s="6" t="s">
        <v>248</v>
      </c>
      <c r="X96" s="6" t="s">
        <v>107</v>
      </c>
      <c r="Y96" s="6" t="s">
        <v>134</v>
      </c>
      <c r="Z96" s="6" t="s">
        <v>61</v>
      </c>
      <c r="AB96" s="6">
        <v>1</v>
      </c>
      <c r="AC96" s="6">
        <v>1</v>
      </c>
      <c r="AE96" s="6">
        <f t="shared" si="11"/>
        <v>0</v>
      </c>
      <c r="AF96" s="6">
        <f t="shared" si="12"/>
        <v>0</v>
      </c>
      <c r="AG96" s="6" t="str">
        <f t="shared" si="13"/>
        <v/>
      </c>
      <c r="AH96" s="6" t="str">
        <f t="shared" si="14"/>
        <v/>
      </c>
      <c r="AI96" s="6">
        <f t="shared" si="15"/>
        <v>0</v>
      </c>
      <c r="AJ96" s="6">
        <f t="shared" si="16"/>
        <v>0</v>
      </c>
      <c r="AK96" s="6" t="str">
        <f t="shared" si="17"/>
        <v/>
      </c>
      <c r="AL96" s="6" t="str">
        <f t="shared" si="18"/>
        <v/>
      </c>
    </row>
    <row r="97" spans="2:38">
      <c r="B97" s="2">
        <v>42613</v>
      </c>
      <c r="C97" s="3">
        <v>7</v>
      </c>
      <c r="D97" s="3" t="s">
        <v>331</v>
      </c>
      <c r="E97" s="4">
        <v>42614.052083333336</v>
      </c>
      <c r="F97" s="14" t="s">
        <v>334</v>
      </c>
      <c r="G97" s="14" t="s">
        <v>335</v>
      </c>
      <c r="H97" s="15" t="s">
        <v>334</v>
      </c>
      <c r="I97" s="15" t="s">
        <v>335</v>
      </c>
      <c r="J97" s="14">
        <v>1.38</v>
      </c>
      <c r="K97" s="14">
        <v>3.9</v>
      </c>
      <c r="L97" s="14">
        <v>6.75</v>
      </c>
      <c r="M97" s="15">
        <v>2.37</v>
      </c>
      <c r="N97" s="15">
        <v>3.3</v>
      </c>
      <c r="O97" s="15">
        <v>2.48</v>
      </c>
      <c r="P97" s="15">
        <v>-1</v>
      </c>
      <c r="Q97" s="15">
        <v>0.125</v>
      </c>
      <c r="R97" s="15">
        <v>3</v>
      </c>
      <c r="S97" s="15">
        <v>0</v>
      </c>
      <c r="T97" s="14">
        <v>3</v>
      </c>
      <c r="U97" s="15">
        <v>3</v>
      </c>
      <c r="V97" s="6" t="str">
        <f t="shared" si="10"/>
        <v>友谊赛</v>
      </c>
      <c r="W97" s="6" t="s">
        <v>134</v>
      </c>
      <c r="X97" s="6" t="s">
        <v>1</v>
      </c>
      <c r="Y97" s="6" t="s">
        <v>336</v>
      </c>
      <c r="Z97" s="6" t="s">
        <v>317</v>
      </c>
      <c r="AE97" s="6">
        <f t="shared" si="11"/>
        <v>1</v>
      </c>
      <c r="AF97" s="6">
        <f t="shared" si="12"/>
        <v>1</v>
      </c>
      <c r="AG97" s="6" t="str">
        <f t="shared" si="13"/>
        <v/>
      </c>
      <c r="AH97" s="6" t="str">
        <f t="shared" si="14"/>
        <v/>
      </c>
      <c r="AI97" s="6">
        <f t="shared" si="15"/>
        <v>0</v>
      </c>
      <c r="AJ97" s="6">
        <f t="shared" si="16"/>
        <v>0</v>
      </c>
      <c r="AK97" s="6" t="str">
        <f t="shared" si="17"/>
        <v/>
      </c>
      <c r="AL97" s="6" t="str">
        <f t="shared" si="18"/>
        <v/>
      </c>
    </row>
    <row r="98" spans="2:38">
      <c r="B98" s="2">
        <v>42613</v>
      </c>
      <c r="C98" s="3">
        <v>8</v>
      </c>
      <c r="D98" s="3" t="s">
        <v>331</v>
      </c>
      <c r="E98" s="4">
        <v>42614.0625</v>
      </c>
      <c r="F98" s="14" t="s">
        <v>337</v>
      </c>
      <c r="G98" s="14" t="s">
        <v>338</v>
      </c>
      <c r="H98" s="15" t="s">
        <v>337</v>
      </c>
      <c r="I98" s="15" t="s">
        <v>338</v>
      </c>
      <c r="J98" s="14">
        <v>1.57</v>
      </c>
      <c r="K98" s="14">
        <v>3.35</v>
      </c>
      <c r="L98" s="14">
        <v>5.2</v>
      </c>
      <c r="M98" s="15">
        <v>3.02</v>
      </c>
      <c r="N98" s="15">
        <v>3.25</v>
      </c>
      <c r="O98" s="15">
        <v>2.04</v>
      </c>
      <c r="P98" s="15">
        <v>-1</v>
      </c>
      <c r="Q98" s="15">
        <v>6.9444444444444447E-4</v>
      </c>
      <c r="R98" s="15">
        <v>0</v>
      </c>
      <c r="S98" s="15">
        <v>1</v>
      </c>
      <c r="T98" s="14">
        <v>0</v>
      </c>
      <c r="U98" s="15">
        <v>0</v>
      </c>
      <c r="V98" s="6" t="str">
        <f t="shared" si="10"/>
        <v>友谊赛</v>
      </c>
      <c r="W98" s="6" t="s">
        <v>134</v>
      </c>
      <c r="X98" s="6" t="s">
        <v>2</v>
      </c>
      <c r="Y98" s="6" t="s">
        <v>6</v>
      </c>
      <c r="Z98" s="6" t="s">
        <v>317</v>
      </c>
      <c r="AB98" s="6">
        <v>1</v>
      </c>
      <c r="AC98" s="6">
        <v>1</v>
      </c>
      <c r="AE98" s="6">
        <f t="shared" si="11"/>
        <v>0</v>
      </c>
      <c r="AF98" s="6">
        <f t="shared" si="12"/>
        <v>0</v>
      </c>
      <c r="AG98" s="6" t="str">
        <f t="shared" si="13"/>
        <v/>
      </c>
      <c r="AH98" s="6" t="str">
        <f t="shared" si="14"/>
        <v/>
      </c>
      <c r="AI98" s="6">
        <f t="shared" si="15"/>
        <v>0</v>
      </c>
      <c r="AJ98" s="6">
        <f t="shared" si="16"/>
        <v>0</v>
      </c>
      <c r="AK98" s="6" t="str">
        <f t="shared" si="17"/>
        <v/>
      </c>
      <c r="AL98" s="6" t="str">
        <f t="shared" si="18"/>
        <v/>
      </c>
    </row>
    <row r="99" spans="2:38">
      <c r="B99" s="2">
        <v>42613</v>
      </c>
      <c r="C99" s="3">
        <v>10</v>
      </c>
      <c r="D99" s="3" t="s">
        <v>331</v>
      </c>
      <c r="E99" s="4">
        <v>42614.09375</v>
      </c>
      <c r="F99" s="14" t="s">
        <v>339</v>
      </c>
      <c r="G99" s="14" t="s">
        <v>340</v>
      </c>
      <c r="H99" s="15" t="s">
        <v>339</v>
      </c>
      <c r="I99" s="15" t="s">
        <v>340</v>
      </c>
      <c r="J99" s="14">
        <v>2.25</v>
      </c>
      <c r="K99" s="14">
        <v>2.9</v>
      </c>
      <c r="L99" s="14">
        <v>2.94</v>
      </c>
      <c r="M99" s="15">
        <v>5.25</v>
      </c>
      <c r="N99" s="15">
        <v>3.95</v>
      </c>
      <c r="O99" s="15">
        <v>1.46</v>
      </c>
      <c r="P99" s="15">
        <v>-1</v>
      </c>
      <c r="Q99" s="15">
        <v>0</v>
      </c>
      <c r="R99" s="15">
        <v>0</v>
      </c>
      <c r="S99" s="15">
        <v>0</v>
      </c>
      <c r="T99" s="14">
        <v>1</v>
      </c>
      <c r="U99" s="15">
        <v>0</v>
      </c>
      <c r="V99" s="6" t="str">
        <f t="shared" si="10"/>
        <v>友谊赛</v>
      </c>
      <c r="W99" s="6" t="s">
        <v>134</v>
      </c>
      <c r="X99" s="6" t="s">
        <v>6</v>
      </c>
      <c r="Y99" s="6" t="s">
        <v>1</v>
      </c>
      <c r="Z99" s="6" t="s">
        <v>317</v>
      </c>
      <c r="AB99" s="6">
        <v>1</v>
      </c>
      <c r="AE99" s="6">
        <f t="shared" si="11"/>
        <v>0</v>
      </c>
      <c r="AF99" s="6">
        <f t="shared" si="12"/>
        <v>0</v>
      </c>
      <c r="AG99" s="6" t="str">
        <f t="shared" si="13"/>
        <v/>
      </c>
      <c r="AH99" s="6" t="str">
        <f t="shared" si="14"/>
        <v/>
      </c>
      <c r="AI99" s="6">
        <f t="shared" si="15"/>
        <v>0</v>
      </c>
      <c r="AJ99" s="6">
        <f t="shared" si="16"/>
        <v>0</v>
      </c>
      <c r="AK99" s="6" t="str">
        <f t="shared" si="17"/>
        <v/>
      </c>
      <c r="AL99" s="6" t="str">
        <f t="shared" si="18"/>
        <v/>
      </c>
    </row>
    <row r="100" spans="2:38">
      <c r="B100" s="2">
        <v>42613</v>
      </c>
      <c r="C100" s="3">
        <v>12</v>
      </c>
      <c r="D100" s="3" t="s">
        <v>331</v>
      </c>
      <c r="E100" s="4">
        <v>42614.114583333336</v>
      </c>
      <c r="F100" s="14" t="s">
        <v>341</v>
      </c>
      <c r="G100" s="14" t="s">
        <v>342</v>
      </c>
      <c r="H100" s="15" t="s">
        <v>341</v>
      </c>
      <c r="I100" s="15" t="s">
        <v>342</v>
      </c>
      <c r="J100" s="14">
        <v>1.1499999999999999</v>
      </c>
      <c r="K100" s="14">
        <v>5.3</v>
      </c>
      <c r="L100" s="14">
        <v>14</v>
      </c>
      <c r="M100" s="15">
        <v>1.66</v>
      </c>
      <c r="N100" s="15">
        <v>3.7</v>
      </c>
      <c r="O100" s="15">
        <v>3.9</v>
      </c>
      <c r="P100" s="15">
        <v>-1</v>
      </c>
      <c r="Q100" s="15">
        <v>0.16666666666666666</v>
      </c>
      <c r="R100" s="15">
        <v>4</v>
      </c>
      <c r="S100" s="15">
        <v>0</v>
      </c>
      <c r="T100" s="14">
        <v>3</v>
      </c>
      <c r="U100" s="15">
        <v>3</v>
      </c>
      <c r="V100" s="6" t="str">
        <f t="shared" si="10"/>
        <v>友谊赛</v>
      </c>
      <c r="W100" s="6" t="s">
        <v>248</v>
      </c>
      <c r="X100" s="6" t="s">
        <v>1</v>
      </c>
      <c r="Y100" s="6" t="s">
        <v>2</v>
      </c>
      <c r="Z100" s="6" t="s">
        <v>317</v>
      </c>
      <c r="AE100" s="6">
        <f t="shared" si="11"/>
        <v>1</v>
      </c>
      <c r="AF100" s="6">
        <f t="shared" si="12"/>
        <v>1</v>
      </c>
      <c r="AG100" s="6" t="str">
        <f t="shared" si="13"/>
        <v/>
      </c>
      <c r="AH100" s="6" t="str">
        <f t="shared" si="14"/>
        <v/>
      </c>
      <c r="AI100" s="6">
        <f t="shared" si="15"/>
        <v>0</v>
      </c>
      <c r="AJ100" s="6">
        <f t="shared" si="16"/>
        <v>0</v>
      </c>
      <c r="AK100" s="6" t="str">
        <f t="shared" si="17"/>
        <v/>
      </c>
      <c r="AL100" s="6" t="str">
        <f t="shared" si="18"/>
        <v/>
      </c>
    </row>
    <row r="101" spans="2:38">
      <c r="B101" s="2">
        <v>42613</v>
      </c>
      <c r="C101" s="3">
        <v>13</v>
      </c>
      <c r="D101" s="3" t="s">
        <v>343</v>
      </c>
      <c r="E101" s="4">
        <v>42614.114583333336</v>
      </c>
      <c r="F101" s="14" t="s">
        <v>344</v>
      </c>
      <c r="G101" s="14" t="s">
        <v>345</v>
      </c>
      <c r="H101" s="15" t="s">
        <v>344</v>
      </c>
      <c r="I101" s="15" t="s">
        <v>346</v>
      </c>
      <c r="J101" s="14">
        <v>1.93</v>
      </c>
      <c r="K101" s="14">
        <v>3.3</v>
      </c>
      <c r="L101" s="14">
        <v>3.25</v>
      </c>
      <c r="M101" s="15">
        <v>3.85</v>
      </c>
      <c r="N101" s="15">
        <v>3.85</v>
      </c>
      <c r="O101" s="15">
        <v>1.64</v>
      </c>
      <c r="P101" s="15">
        <v>-1</v>
      </c>
      <c r="Q101" s="15">
        <v>8.4027777777777771E-2</v>
      </c>
      <c r="R101" s="15">
        <v>2</v>
      </c>
      <c r="S101" s="15">
        <v>1</v>
      </c>
      <c r="T101" s="14">
        <v>3</v>
      </c>
      <c r="U101" s="15">
        <v>1</v>
      </c>
      <c r="V101" s="6" t="str">
        <f t="shared" si="10"/>
        <v>英锦赛</v>
      </c>
      <c r="W101" s="6" t="s">
        <v>134</v>
      </c>
      <c r="X101" s="6" t="s">
        <v>1</v>
      </c>
      <c r="Y101" s="6" t="s">
        <v>2</v>
      </c>
      <c r="Z101" s="6" t="s">
        <v>317</v>
      </c>
      <c r="AC101" s="6">
        <v>1</v>
      </c>
      <c r="AE101" s="6">
        <f t="shared" si="11"/>
        <v>0</v>
      </c>
      <c r="AF101" s="6">
        <f t="shared" si="12"/>
        <v>0</v>
      </c>
      <c r="AG101" s="6" t="str">
        <f t="shared" si="13"/>
        <v/>
      </c>
      <c r="AH101" s="6" t="str">
        <f t="shared" si="14"/>
        <v/>
      </c>
      <c r="AI101" s="6">
        <f t="shared" si="15"/>
        <v>0</v>
      </c>
      <c r="AJ101" s="6">
        <f t="shared" si="16"/>
        <v>0</v>
      </c>
      <c r="AK101" s="6" t="str">
        <f t="shared" si="17"/>
        <v/>
      </c>
      <c r="AL101" s="6" t="str">
        <f t="shared" si="18"/>
        <v/>
      </c>
    </row>
    <row r="102" spans="2:38">
      <c r="B102" s="2">
        <v>42613</v>
      </c>
      <c r="C102" s="3">
        <v>14</v>
      </c>
      <c r="D102" s="3" t="s">
        <v>347</v>
      </c>
      <c r="E102" s="4">
        <v>42614.166666666664</v>
      </c>
      <c r="F102" s="14" t="s">
        <v>275</v>
      </c>
      <c r="G102" s="14" t="s">
        <v>296</v>
      </c>
      <c r="H102" s="15" t="s">
        <v>275</v>
      </c>
      <c r="I102" s="15" t="s">
        <v>296</v>
      </c>
      <c r="J102" s="14">
        <v>1.55</v>
      </c>
      <c r="K102" s="14">
        <v>3.7</v>
      </c>
      <c r="L102" s="14">
        <v>4.7</v>
      </c>
      <c r="M102" s="15">
        <v>2.76</v>
      </c>
      <c r="N102" s="15">
        <v>3.5</v>
      </c>
      <c r="O102" s="15">
        <v>2.08</v>
      </c>
      <c r="P102" s="15">
        <v>-1</v>
      </c>
      <c r="Q102" s="15">
        <v>4.1666666666666664E-2</v>
      </c>
      <c r="R102" s="15">
        <v>1</v>
      </c>
      <c r="S102" s="15">
        <v>0</v>
      </c>
      <c r="T102" s="14">
        <v>3</v>
      </c>
      <c r="U102" s="15">
        <v>1</v>
      </c>
      <c r="V102" s="6" t="str">
        <f t="shared" si="10"/>
        <v>南俱杯</v>
      </c>
      <c r="W102" s="6" t="s">
        <v>0</v>
      </c>
      <c r="X102" s="6" t="s">
        <v>1</v>
      </c>
      <c r="Y102" s="6" t="s">
        <v>2</v>
      </c>
      <c r="Z102" s="6" t="s">
        <v>3</v>
      </c>
      <c r="AE102" s="6">
        <f t="shared" si="11"/>
        <v>1</v>
      </c>
      <c r="AF102" s="6">
        <f t="shared" si="12"/>
        <v>2</v>
      </c>
      <c r="AG102" s="6" t="str">
        <f t="shared" si="13"/>
        <v/>
      </c>
      <c r="AH102" s="6" t="str">
        <f t="shared" si="14"/>
        <v/>
      </c>
      <c r="AI102" s="6">
        <f t="shared" si="15"/>
        <v>0</v>
      </c>
      <c r="AJ102" s="6">
        <f t="shared" si="16"/>
        <v>0</v>
      </c>
      <c r="AK102" s="6" t="str">
        <f t="shared" si="17"/>
        <v/>
      </c>
      <c r="AL102" s="6" t="str">
        <f t="shared" si="18"/>
        <v/>
      </c>
    </row>
    <row r="103" spans="2:38">
      <c r="B103" s="2">
        <v>42613</v>
      </c>
      <c r="C103" s="3">
        <v>15</v>
      </c>
      <c r="D103" s="3" t="s">
        <v>348</v>
      </c>
      <c r="E103" s="4">
        <v>42614.270833333336</v>
      </c>
      <c r="F103" s="14" t="s">
        <v>271</v>
      </c>
      <c r="G103" s="14" t="s">
        <v>349</v>
      </c>
      <c r="H103" s="15" t="s">
        <v>271</v>
      </c>
      <c r="I103" s="15" t="s">
        <v>350</v>
      </c>
      <c r="J103" s="14">
        <v>1.1000000000000001</v>
      </c>
      <c r="K103" s="14">
        <v>6.2</v>
      </c>
      <c r="L103" s="14">
        <v>17</v>
      </c>
      <c r="M103" s="15">
        <v>1.52</v>
      </c>
      <c r="N103" s="15">
        <v>3.95</v>
      </c>
      <c r="O103" s="15">
        <v>4.62</v>
      </c>
      <c r="P103" s="15">
        <v>-1</v>
      </c>
      <c r="Q103" s="15">
        <v>0.125</v>
      </c>
      <c r="R103" s="15">
        <v>3</v>
      </c>
      <c r="S103" s="15">
        <v>0</v>
      </c>
      <c r="T103" s="14">
        <v>3</v>
      </c>
      <c r="U103" s="15">
        <v>3</v>
      </c>
      <c r="V103" s="6" t="str">
        <f t="shared" si="10"/>
        <v>巴西杯</v>
      </c>
      <c r="W103" s="6" t="s">
        <v>0</v>
      </c>
      <c r="X103" s="6" t="s">
        <v>1</v>
      </c>
      <c r="Y103" s="6" t="s">
        <v>2</v>
      </c>
      <c r="Z103" s="6" t="s">
        <v>317</v>
      </c>
      <c r="AE103" s="6">
        <f t="shared" si="11"/>
        <v>1</v>
      </c>
      <c r="AF103" s="6">
        <f t="shared" si="12"/>
        <v>1</v>
      </c>
      <c r="AG103" s="6" t="str">
        <f t="shared" si="13"/>
        <v/>
      </c>
      <c r="AH103" s="6" t="str">
        <f t="shared" si="14"/>
        <v/>
      </c>
      <c r="AI103" s="6">
        <f t="shared" si="15"/>
        <v>0</v>
      </c>
      <c r="AJ103" s="6">
        <f t="shared" si="16"/>
        <v>0</v>
      </c>
      <c r="AK103" s="6" t="str">
        <f t="shared" si="17"/>
        <v/>
      </c>
      <c r="AL103" s="6" t="str">
        <f t="shared" si="18"/>
        <v/>
      </c>
    </row>
    <row r="104" spans="2:38">
      <c r="B104" s="2">
        <v>42613</v>
      </c>
      <c r="C104" s="3">
        <v>16</v>
      </c>
      <c r="D104" s="3" t="s">
        <v>351</v>
      </c>
      <c r="E104" s="4">
        <v>42614.270833333336</v>
      </c>
      <c r="F104" s="14" t="s">
        <v>352</v>
      </c>
      <c r="G104" s="14" t="s">
        <v>353</v>
      </c>
      <c r="H104" s="15" t="s">
        <v>352</v>
      </c>
      <c r="I104" s="15" t="s">
        <v>353</v>
      </c>
      <c r="J104" s="14">
        <v>5</v>
      </c>
      <c r="K104" s="14">
        <v>3.3</v>
      </c>
      <c r="L104" s="14">
        <v>1.6</v>
      </c>
      <c r="M104" s="15">
        <v>1.99</v>
      </c>
      <c r="N104" s="15">
        <v>3.3</v>
      </c>
      <c r="O104" s="15">
        <v>3.1</v>
      </c>
      <c r="P104" s="15">
        <v>1</v>
      </c>
      <c r="Q104" s="15">
        <v>8.4722222222222213E-2</v>
      </c>
      <c r="R104" s="15">
        <v>2</v>
      </c>
      <c r="S104" s="15">
        <v>2</v>
      </c>
      <c r="T104" s="14">
        <v>1</v>
      </c>
      <c r="U104" s="15">
        <v>3</v>
      </c>
      <c r="V104" s="6" t="str">
        <f t="shared" si="10"/>
        <v>阿根廷杯</v>
      </c>
      <c r="W104" s="6" t="s">
        <v>354</v>
      </c>
      <c r="X104" s="6" t="s">
        <v>1</v>
      </c>
      <c r="Y104" s="6" t="s">
        <v>2</v>
      </c>
      <c r="Z104" s="6" t="s">
        <v>317</v>
      </c>
      <c r="AB104" s="6">
        <v>1</v>
      </c>
      <c r="AC104" s="6">
        <v>1</v>
      </c>
      <c r="AE104" s="6">
        <f t="shared" si="11"/>
        <v>0</v>
      </c>
      <c r="AF104" s="6">
        <f t="shared" si="12"/>
        <v>0</v>
      </c>
      <c r="AG104" s="6" t="str">
        <f t="shared" si="13"/>
        <v/>
      </c>
      <c r="AH104" s="6" t="str">
        <f t="shared" si="14"/>
        <v/>
      </c>
      <c r="AI104" s="6">
        <f t="shared" si="15"/>
        <v>1</v>
      </c>
      <c r="AJ104" s="6">
        <f t="shared" si="16"/>
        <v>1</v>
      </c>
      <c r="AK104" s="6" t="str">
        <f t="shared" si="17"/>
        <v/>
      </c>
      <c r="AL104" s="6" t="str">
        <f t="shared" si="18"/>
        <v/>
      </c>
    </row>
    <row r="105" spans="2:38">
      <c r="B105" s="2">
        <v>42613</v>
      </c>
      <c r="C105" s="3">
        <v>17</v>
      </c>
      <c r="D105" s="3" t="s">
        <v>347</v>
      </c>
      <c r="E105" s="4">
        <v>42614.364583333336</v>
      </c>
      <c r="F105" s="14" t="s">
        <v>267</v>
      </c>
      <c r="G105" s="14" t="s">
        <v>148</v>
      </c>
      <c r="H105" s="15" t="s">
        <v>267</v>
      </c>
      <c r="I105" s="15" t="s">
        <v>148</v>
      </c>
      <c r="J105" s="14">
        <v>1.3</v>
      </c>
      <c r="K105" s="14">
        <v>4.5</v>
      </c>
      <c r="L105" s="14">
        <v>7.25</v>
      </c>
      <c r="M105" s="15">
        <v>2.06</v>
      </c>
      <c r="N105" s="15">
        <v>3.5</v>
      </c>
      <c r="O105" s="15">
        <v>2.8</v>
      </c>
      <c r="P105" s="15">
        <v>-1</v>
      </c>
      <c r="Q105" s="15">
        <v>0.12569444444444444</v>
      </c>
      <c r="R105" s="15">
        <v>3</v>
      </c>
      <c r="S105" s="15">
        <v>1</v>
      </c>
      <c r="T105" s="14">
        <v>3</v>
      </c>
      <c r="U105" s="15">
        <v>3</v>
      </c>
      <c r="V105" s="6" t="str">
        <f t="shared" si="10"/>
        <v>南俱杯</v>
      </c>
      <c r="W105" s="6" t="s">
        <v>0</v>
      </c>
      <c r="X105" s="6" t="s">
        <v>2</v>
      </c>
      <c r="Y105" s="6" t="s">
        <v>1</v>
      </c>
      <c r="Z105" s="6" t="s">
        <v>3</v>
      </c>
      <c r="AE105" s="6">
        <f t="shared" si="11"/>
        <v>1</v>
      </c>
      <c r="AF105" s="6">
        <f t="shared" si="12"/>
        <v>2</v>
      </c>
      <c r="AG105" s="6" t="str">
        <f t="shared" si="13"/>
        <v/>
      </c>
      <c r="AH105" s="6" t="str">
        <f t="shared" si="14"/>
        <v/>
      </c>
      <c r="AI105" s="6">
        <f t="shared" si="15"/>
        <v>0</v>
      </c>
      <c r="AJ105" s="6">
        <f t="shared" si="16"/>
        <v>0</v>
      </c>
      <c r="AK105" s="6" t="str">
        <f t="shared" si="17"/>
        <v/>
      </c>
      <c r="AL105" s="6" t="str">
        <f t="shared" si="18"/>
        <v/>
      </c>
    </row>
    <row r="106" spans="2:38">
      <c r="B106" s="2">
        <v>42613</v>
      </c>
      <c r="C106" s="3">
        <v>18</v>
      </c>
      <c r="D106" s="3" t="s">
        <v>347</v>
      </c>
      <c r="E106" s="4">
        <v>42614.364583333336</v>
      </c>
      <c r="F106" s="14" t="s">
        <v>294</v>
      </c>
      <c r="G106" s="14" t="s">
        <v>145</v>
      </c>
      <c r="H106" s="15" t="s">
        <v>294</v>
      </c>
      <c r="I106" s="15" t="s">
        <v>146</v>
      </c>
      <c r="J106" s="14">
        <v>2.1</v>
      </c>
      <c r="K106" s="14">
        <v>2.95</v>
      </c>
      <c r="L106" s="14">
        <v>3.18</v>
      </c>
      <c r="M106" s="15">
        <v>4.76</v>
      </c>
      <c r="N106" s="15">
        <v>3.7</v>
      </c>
      <c r="O106" s="15">
        <v>1.54</v>
      </c>
      <c r="P106" s="15">
        <v>-1</v>
      </c>
      <c r="Q106" s="15">
        <v>6.9444444444444447E-4</v>
      </c>
      <c r="R106" s="15">
        <v>0</v>
      </c>
      <c r="S106" s="15">
        <v>1</v>
      </c>
      <c r="T106" s="14">
        <v>0</v>
      </c>
      <c r="U106" s="15">
        <v>0</v>
      </c>
      <c r="V106" s="6" t="str">
        <f t="shared" si="10"/>
        <v>南俱杯</v>
      </c>
      <c r="W106" s="6" t="s">
        <v>0</v>
      </c>
      <c r="X106" s="6" t="s">
        <v>1</v>
      </c>
      <c r="Y106" s="6" t="s">
        <v>1</v>
      </c>
      <c r="Z106" s="6" t="s">
        <v>3</v>
      </c>
      <c r="AB106" s="6">
        <v>1</v>
      </c>
      <c r="AE106" s="6">
        <f t="shared" si="11"/>
        <v>0</v>
      </c>
      <c r="AF106" s="6">
        <f t="shared" si="12"/>
        <v>0</v>
      </c>
      <c r="AG106" s="6" t="str">
        <f t="shared" si="13"/>
        <v/>
      </c>
      <c r="AH106" s="6" t="str">
        <f t="shared" si="14"/>
        <v/>
      </c>
      <c r="AI106" s="6">
        <f t="shared" si="15"/>
        <v>0</v>
      </c>
      <c r="AJ106" s="6">
        <f t="shared" si="16"/>
        <v>0</v>
      </c>
      <c r="AK106" s="6" t="str">
        <f t="shared" si="17"/>
        <v/>
      </c>
      <c r="AL106" s="6" t="str">
        <f t="shared" si="18"/>
        <v/>
      </c>
    </row>
    <row r="107" spans="2:38">
      <c r="B107" s="2">
        <v>42613</v>
      </c>
      <c r="C107" s="3">
        <v>19</v>
      </c>
      <c r="D107" s="3" t="s">
        <v>347</v>
      </c>
      <c r="E107" s="4">
        <v>42614.364583333336</v>
      </c>
      <c r="F107" s="14" t="s">
        <v>266</v>
      </c>
      <c r="G107" s="14" t="s">
        <v>355</v>
      </c>
      <c r="H107" s="15" t="s">
        <v>268</v>
      </c>
      <c r="I107" s="15" t="s">
        <v>355</v>
      </c>
      <c r="J107" s="14">
        <v>1.26</v>
      </c>
      <c r="K107" s="14">
        <v>4.5999999999999996</v>
      </c>
      <c r="L107" s="14">
        <v>8.4499999999999993</v>
      </c>
      <c r="M107" s="15">
        <v>1.96</v>
      </c>
      <c r="N107" s="15">
        <v>3.5</v>
      </c>
      <c r="O107" s="15">
        <v>3</v>
      </c>
      <c r="P107" s="15">
        <v>-1</v>
      </c>
      <c r="Q107" s="15">
        <v>0.12569444444444444</v>
      </c>
      <c r="R107" s="15">
        <v>3</v>
      </c>
      <c r="S107" s="15">
        <v>1</v>
      </c>
      <c r="T107" s="14">
        <v>3</v>
      </c>
      <c r="U107" s="15">
        <v>3</v>
      </c>
      <c r="V107" s="6" t="str">
        <f t="shared" si="10"/>
        <v>南俱杯</v>
      </c>
      <c r="AE107" s="6">
        <f t="shared" si="11"/>
        <v>0</v>
      </c>
      <c r="AF107" s="6">
        <f t="shared" si="12"/>
        <v>0</v>
      </c>
      <c r="AG107" s="6" t="str">
        <f t="shared" si="13"/>
        <v/>
      </c>
      <c r="AH107" s="6" t="str">
        <f t="shared" si="14"/>
        <v/>
      </c>
      <c r="AI107" s="6">
        <f t="shared" si="15"/>
        <v>0</v>
      </c>
      <c r="AJ107" s="6">
        <f t="shared" si="16"/>
        <v>0</v>
      </c>
      <c r="AK107" s="6" t="str">
        <f t="shared" si="17"/>
        <v/>
      </c>
      <c r="AL107" s="6" t="str">
        <f t="shared" si="18"/>
        <v/>
      </c>
    </row>
    <row r="108" spans="2:38">
      <c r="B108" s="2">
        <v>42613</v>
      </c>
      <c r="C108" s="3">
        <v>20</v>
      </c>
      <c r="D108" s="3" t="s">
        <v>348</v>
      </c>
      <c r="E108" s="4">
        <v>42614.364583333336</v>
      </c>
      <c r="F108" s="14" t="s">
        <v>270</v>
      </c>
      <c r="G108" s="14" t="s">
        <v>356</v>
      </c>
      <c r="H108" s="15" t="s">
        <v>270</v>
      </c>
      <c r="I108" s="15" t="s">
        <v>356</v>
      </c>
      <c r="J108" s="14">
        <v>2.2200000000000002</v>
      </c>
      <c r="K108" s="14">
        <v>2.85</v>
      </c>
      <c r="L108" s="14">
        <v>3.05</v>
      </c>
      <c r="M108" s="15">
        <v>4.9000000000000004</v>
      </c>
      <c r="N108" s="15">
        <v>4</v>
      </c>
      <c r="O108" s="15">
        <v>1.48</v>
      </c>
      <c r="P108" s="15">
        <v>-1</v>
      </c>
      <c r="Q108" s="15">
        <v>4.2361111111111106E-2</v>
      </c>
      <c r="R108" s="15">
        <v>1</v>
      </c>
      <c r="S108" s="15">
        <v>1</v>
      </c>
      <c r="T108" s="14">
        <v>1</v>
      </c>
      <c r="U108" s="15">
        <v>0</v>
      </c>
      <c r="V108" s="6" t="str">
        <f t="shared" si="10"/>
        <v>巴西杯</v>
      </c>
      <c r="W108" s="6" t="s">
        <v>357</v>
      </c>
      <c r="X108" s="6" t="s">
        <v>1</v>
      </c>
      <c r="Y108" s="6" t="s">
        <v>1</v>
      </c>
      <c r="Z108" s="6" t="s">
        <v>317</v>
      </c>
      <c r="AB108" s="6">
        <v>1</v>
      </c>
      <c r="AE108" s="6">
        <f t="shared" si="11"/>
        <v>0</v>
      </c>
      <c r="AF108" s="6">
        <f t="shared" si="12"/>
        <v>0</v>
      </c>
      <c r="AG108" s="6" t="str">
        <f t="shared" si="13"/>
        <v/>
      </c>
      <c r="AH108" s="6" t="str">
        <f t="shared" si="14"/>
        <v/>
      </c>
      <c r="AI108" s="6">
        <f t="shared" si="15"/>
        <v>0</v>
      </c>
      <c r="AJ108" s="6">
        <f t="shared" si="16"/>
        <v>0</v>
      </c>
      <c r="AK108" s="6" t="str">
        <f t="shared" si="17"/>
        <v/>
      </c>
      <c r="AL108" s="6" t="str">
        <f t="shared" si="18"/>
        <v/>
      </c>
    </row>
    <row r="109" spans="2:38">
      <c r="B109" s="2">
        <v>42613</v>
      </c>
      <c r="C109" s="3">
        <v>21</v>
      </c>
      <c r="D109" s="3" t="s">
        <v>348</v>
      </c>
      <c r="E109" s="4">
        <v>42614.364583333336</v>
      </c>
      <c r="F109" s="14" t="s">
        <v>295</v>
      </c>
      <c r="G109" s="14" t="s">
        <v>358</v>
      </c>
      <c r="H109" s="15" t="s">
        <v>295</v>
      </c>
      <c r="I109" s="15" t="s">
        <v>359</v>
      </c>
      <c r="J109" s="14">
        <v>1.22</v>
      </c>
      <c r="K109" s="14">
        <v>4.95</v>
      </c>
      <c r="L109" s="14">
        <v>9.25</v>
      </c>
      <c r="M109" s="15">
        <v>1.85</v>
      </c>
      <c r="N109" s="15">
        <v>3.55</v>
      </c>
      <c r="O109" s="15">
        <v>3.25</v>
      </c>
      <c r="P109" s="15">
        <v>-1</v>
      </c>
      <c r="Q109" s="15">
        <v>0.125</v>
      </c>
      <c r="R109" s="15">
        <v>3</v>
      </c>
      <c r="S109" s="15">
        <v>0</v>
      </c>
      <c r="T109" s="14">
        <v>3</v>
      </c>
      <c r="U109" s="15">
        <v>3</v>
      </c>
      <c r="V109" s="6" t="str">
        <f t="shared" si="10"/>
        <v>巴西杯</v>
      </c>
      <c r="W109" s="6" t="s">
        <v>0</v>
      </c>
      <c r="X109" s="6" t="s">
        <v>1</v>
      </c>
      <c r="Y109" s="6" t="s">
        <v>2</v>
      </c>
      <c r="Z109" s="6" t="s">
        <v>317</v>
      </c>
      <c r="AE109" s="6">
        <f t="shared" si="11"/>
        <v>1</v>
      </c>
      <c r="AF109" s="6">
        <f t="shared" si="12"/>
        <v>1</v>
      </c>
      <c r="AG109" s="6" t="str">
        <f t="shared" si="13"/>
        <v/>
      </c>
      <c r="AH109" s="6" t="str">
        <f t="shared" si="14"/>
        <v/>
      </c>
      <c r="AI109" s="6">
        <f t="shared" si="15"/>
        <v>0</v>
      </c>
      <c r="AJ109" s="6">
        <f t="shared" si="16"/>
        <v>0</v>
      </c>
      <c r="AK109" s="6" t="str">
        <f t="shared" si="17"/>
        <v/>
      </c>
      <c r="AL109" s="6" t="str">
        <f t="shared" si="18"/>
        <v/>
      </c>
    </row>
    <row r="110" spans="2:38">
      <c r="B110" s="2">
        <v>42612</v>
      </c>
      <c r="C110" s="3">
        <v>2</v>
      </c>
      <c r="D110" s="3" t="s">
        <v>360</v>
      </c>
      <c r="E110" s="4">
        <v>42612.770833333336</v>
      </c>
      <c r="F110" s="14" t="s">
        <v>361</v>
      </c>
      <c r="G110" s="14" t="s">
        <v>362</v>
      </c>
      <c r="H110" s="15" t="s">
        <v>361</v>
      </c>
      <c r="I110" s="15" t="s">
        <v>362</v>
      </c>
      <c r="J110" s="14">
        <v>2.42</v>
      </c>
      <c r="K110" s="14">
        <v>3.25</v>
      </c>
      <c r="L110" s="14">
        <v>2.4500000000000002</v>
      </c>
      <c r="M110" s="15">
        <v>5.4</v>
      </c>
      <c r="N110" s="15">
        <v>4.3499999999999996</v>
      </c>
      <c r="O110" s="15">
        <v>1.4</v>
      </c>
      <c r="P110" s="15">
        <v>-1</v>
      </c>
      <c r="Q110" s="15">
        <v>0</v>
      </c>
      <c r="R110" s="15">
        <v>0</v>
      </c>
      <c r="S110" s="15">
        <v>0</v>
      </c>
      <c r="T110" s="14">
        <v>1</v>
      </c>
      <c r="U110" s="15">
        <v>0</v>
      </c>
      <c r="V110" s="6" t="str">
        <f t="shared" si="10"/>
        <v>足总杯</v>
      </c>
      <c r="W110" s="6" t="s">
        <v>322</v>
      </c>
      <c r="X110" s="6" t="s">
        <v>2</v>
      </c>
      <c r="Y110" s="6" t="s">
        <v>1</v>
      </c>
      <c r="Z110" s="6" t="s">
        <v>317</v>
      </c>
      <c r="AB110" s="6">
        <v>1</v>
      </c>
      <c r="AE110" s="6">
        <f t="shared" si="11"/>
        <v>0</v>
      </c>
      <c r="AF110" s="6">
        <f t="shared" si="12"/>
        <v>0</v>
      </c>
      <c r="AG110" s="6" t="str">
        <f t="shared" si="13"/>
        <v/>
      </c>
      <c r="AH110" s="6" t="str">
        <f t="shared" si="14"/>
        <v/>
      </c>
      <c r="AI110" s="6">
        <f t="shared" si="15"/>
        <v>0</v>
      </c>
      <c r="AJ110" s="6">
        <f t="shared" si="16"/>
        <v>0</v>
      </c>
      <c r="AK110" s="6" t="str">
        <f t="shared" si="17"/>
        <v/>
      </c>
      <c r="AL110" s="6" t="str">
        <f t="shared" si="18"/>
        <v/>
      </c>
    </row>
    <row r="111" spans="2:38">
      <c r="B111" s="2">
        <v>42612</v>
      </c>
      <c r="C111" s="3">
        <v>3</v>
      </c>
      <c r="D111" s="3" t="s">
        <v>343</v>
      </c>
      <c r="E111" s="4">
        <v>42613.083333333336</v>
      </c>
      <c r="F111" s="14" t="s">
        <v>363</v>
      </c>
      <c r="G111" s="14" t="s">
        <v>364</v>
      </c>
      <c r="H111" s="15" t="s">
        <v>365</v>
      </c>
      <c r="I111" s="15" t="s">
        <v>366</v>
      </c>
      <c r="J111" s="14">
        <v>1.58</v>
      </c>
      <c r="K111" s="14">
        <v>3.65</v>
      </c>
      <c r="L111" s="14">
        <v>4.5</v>
      </c>
      <c r="M111" s="15">
        <v>2.81</v>
      </c>
      <c r="N111" s="15">
        <v>3.6</v>
      </c>
      <c r="O111" s="15">
        <v>2.02</v>
      </c>
      <c r="P111" s="15">
        <v>-1</v>
      </c>
      <c r="Q111" s="15">
        <v>0.1673611111111111</v>
      </c>
      <c r="R111" s="15">
        <v>4</v>
      </c>
      <c r="S111" s="15">
        <v>1</v>
      </c>
      <c r="T111" s="14">
        <v>3</v>
      </c>
      <c r="U111" s="15">
        <v>3</v>
      </c>
      <c r="V111" s="6" t="str">
        <f t="shared" si="10"/>
        <v>英锦赛</v>
      </c>
      <c r="W111" s="6" t="s">
        <v>0</v>
      </c>
      <c r="X111" s="6" t="s">
        <v>1</v>
      </c>
      <c r="Y111" s="6" t="s">
        <v>1</v>
      </c>
      <c r="Z111" s="6" t="s">
        <v>317</v>
      </c>
      <c r="AE111" s="6">
        <f t="shared" si="11"/>
        <v>2</v>
      </c>
      <c r="AF111" s="6">
        <f t="shared" si="12"/>
        <v>2</v>
      </c>
      <c r="AG111" s="6" t="str">
        <f t="shared" si="13"/>
        <v/>
      </c>
      <c r="AH111" s="6" t="str">
        <f t="shared" si="14"/>
        <v/>
      </c>
      <c r="AI111" s="6">
        <f t="shared" si="15"/>
        <v>0</v>
      </c>
      <c r="AJ111" s="6">
        <f t="shared" si="16"/>
        <v>0</v>
      </c>
      <c r="AK111" s="6" t="str">
        <f t="shared" si="17"/>
        <v/>
      </c>
      <c r="AL111" s="6" t="str">
        <f t="shared" si="18"/>
        <v/>
      </c>
    </row>
    <row r="112" spans="2:38">
      <c r="B112" s="2">
        <v>42612</v>
      </c>
      <c r="C112" s="3">
        <v>4</v>
      </c>
      <c r="D112" s="3" t="s">
        <v>343</v>
      </c>
      <c r="E112" s="4">
        <v>42613.104166666664</v>
      </c>
      <c r="F112" s="14" t="s">
        <v>367</v>
      </c>
      <c r="G112" s="14" t="s">
        <v>368</v>
      </c>
      <c r="H112" s="15" t="s">
        <v>367</v>
      </c>
      <c r="I112" s="15" t="s">
        <v>368</v>
      </c>
      <c r="J112" s="14">
        <v>1.85</v>
      </c>
      <c r="K112" s="14">
        <v>3.35</v>
      </c>
      <c r="L112" s="14">
        <v>3.45</v>
      </c>
      <c r="M112" s="15">
        <v>3.55</v>
      </c>
      <c r="N112" s="15">
        <v>3.85</v>
      </c>
      <c r="O112" s="15">
        <v>1.7</v>
      </c>
      <c r="P112" s="15">
        <v>-1</v>
      </c>
      <c r="Q112" s="15">
        <v>4.3055555555555562E-2</v>
      </c>
      <c r="R112" s="15">
        <v>1</v>
      </c>
      <c r="S112" s="15">
        <v>2</v>
      </c>
      <c r="T112" s="14">
        <v>0</v>
      </c>
      <c r="U112" s="15">
        <v>0</v>
      </c>
      <c r="V112" s="6" t="str">
        <f t="shared" si="10"/>
        <v>英锦赛</v>
      </c>
      <c r="W112" s="6" t="s">
        <v>5</v>
      </c>
      <c r="X112" s="6" t="s">
        <v>1</v>
      </c>
      <c r="Y112" s="6" t="s">
        <v>6</v>
      </c>
      <c r="Z112" s="6" t="s">
        <v>317</v>
      </c>
      <c r="AB112" s="6">
        <v>1</v>
      </c>
      <c r="AE112" s="6">
        <f t="shared" si="11"/>
        <v>0</v>
      </c>
      <c r="AF112" s="6">
        <f t="shared" si="12"/>
        <v>0</v>
      </c>
      <c r="AG112" s="6" t="str">
        <f t="shared" si="13"/>
        <v/>
      </c>
      <c r="AH112" s="6" t="str">
        <f t="shared" si="14"/>
        <v/>
      </c>
      <c r="AI112" s="6">
        <f t="shared" si="15"/>
        <v>0</v>
      </c>
      <c r="AJ112" s="6">
        <f t="shared" si="16"/>
        <v>0</v>
      </c>
      <c r="AK112" s="6" t="str">
        <f t="shared" si="17"/>
        <v/>
      </c>
      <c r="AL112" s="6" t="str">
        <f t="shared" si="18"/>
        <v/>
      </c>
    </row>
    <row r="113" spans="2:43">
      <c r="B113" s="2">
        <v>42612</v>
      </c>
      <c r="C113" s="3">
        <v>5</v>
      </c>
      <c r="D113" s="3" t="s">
        <v>343</v>
      </c>
      <c r="E113" s="4">
        <v>42613.114583333336</v>
      </c>
      <c r="F113" s="14" t="s">
        <v>369</v>
      </c>
      <c r="G113" s="14" t="s">
        <v>370</v>
      </c>
      <c r="H113" s="15" t="s">
        <v>369</v>
      </c>
      <c r="I113" s="15" t="s">
        <v>371</v>
      </c>
      <c r="J113" s="14">
        <v>2.1</v>
      </c>
      <c r="K113" s="14">
        <v>3.05</v>
      </c>
      <c r="L113" s="14">
        <v>3.07</v>
      </c>
      <c r="M113" s="15">
        <v>4.4000000000000004</v>
      </c>
      <c r="N113" s="15">
        <v>3.95</v>
      </c>
      <c r="O113" s="15">
        <v>1.54</v>
      </c>
      <c r="P113" s="15">
        <v>-1</v>
      </c>
      <c r="Q113" s="15">
        <v>8.4027777777777771E-2</v>
      </c>
      <c r="R113" s="15">
        <v>2</v>
      </c>
      <c r="S113" s="15">
        <v>1</v>
      </c>
      <c r="T113" s="14">
        <v>3</v>
      </c>
      <c r="U113" s="15">
        <v>1</v>
      </c>
      <c r="V113" s="6" t="str">
        <f t="shared" si="10"/>
        <v>英锦赛</v>
      </c>
      <c r="W113" s="6" t="s">
        <v>0</v>
      </c>
      <c r="X113" s="6" t="s">
        <v>1</v>
      </c>
      <c r="Y113" s="6" t="s">
        <v>2</v>
      </c>
      <c r="Z113" s="6" t="s">
        <v>317</v>
      </c>
      <c r="AC113" s="6">
        <v>1</v>
      </c>
      <c r="AE113" s="6">
        <f t="shared" si="11"/>
        <v>0</v>
      </c>
      <c r="AF113" s="6">
        <f t="shared" si="12"/>
        <v>0</v>
      </c>
      <c r="AG113" s="6" t="str">
        <f t="shared" si="13"/>
        <v/>
      </c>
      <c r="AH113" s="6" t="str">
        <f t="shared" si="14"/>
        <v/>
      </c>
      <c r="AI113" s="6">
        <f t="shared" si="15"/>
        <v>0</v>
      </c>
      <c r="AJ113" s="6">
        <f t="shared" si="16"/>
        <v>0</v>
      </c>
      <c r="AK113" s="6" t="str">
        <f t="shared" si="17"/>
        <v/>
      </c>
      <c r="AL113" s="6" t="str">
        <f t="shared" si="18"/>
        <v/>
      </c>
      <c r="AQ113" s="6" t="s">
        <v>372</v>
      </c>
    </row>
    <row r="114" spans="2:43">
      <c r="B114" s="2">
        <v>42612</v>
      </c>
      <c r="C114" s="3">
        <v>6</v>
      </c>
      <c r="D114" s="3" t="s">
        <v>343</v>
      </c>
      <c r="E114" s="4">
        <v>42613.114583333336</v>
      </c>
      <c r="F114" s="14" t="s">
        <v>373</v>
      </c>
      <c r="G114" s="14" t="s">
        <v>374</v>
      </c>
      <c r="H114" s="15" t="s">
        <v>375</v>
      </c>
      <c r="I114" s="15" t="s">
        <v>374</v>
      </c>
      <c r="J114" s="14">
        <v>2.0299999999999998</v>
      </c>
      <c r="K114" s="14">
        <v>3.15</v>
      </c>
      <c r="L114" s="14">
        <v>3.13</v>
      </c>
      <c r="M114" s="15">
        <v>4.2</v>
      </c>
      <c r="N114" s="15">
        <v>3.95</v>
      </c>
      <c r="O114" s="15">
        <v>1.57</v>
      </c>
      <c r="P114" s="15">
        <v>-1</v>
      </c>
      <c r="Q114" s="15">
        <v>2.0833333333333333E-3</v>
      </c>
      <c r="R114" s="15">
        <v>0</v>
      </c>
      <c r="S114" s="15">
        <v>3</v>
      </c>
      <c r="T114" s="14">
        <v>0</v>
      </c>
      <c r="U114" s="15">
        <v>0</v>
      </c>
      <c r="V114" s="6" t="str">
        <f t="shared" si="10"/>
        <v>英锦赛</v>
      </c>
      <c r="W114" s="6" t="s">
        <v>248</v>
      </c>
      <c r="X114" s="6" t="s">
        <v>2</v>
      </c>
      <c r="Y114" s="6" t="s">
        <v>2</v>
      </c>
      <c r="Z114" s="6" t="s">
        <v>317</v>
      </c>
      <c r="AB114" s="6">
        <v>1</v>
      </c>
      <c r="AE114" s="6">
        <f t="shared" si="11"/>
        <v>0</v>
      </c>
      <c r="AF114" s="6">
        <f t="shared" si="12"/>
        <v>0</v>
      </c>
      <c r="AG114" s="6" t="str">
        <f t="shared" si="13"/>
        <v/>
      </c>
      <c r="AH114" s="6" t="str">
        <f t="shared" si="14"/>
        <v/>
      </c>
      <c r="AI114" s="6">
        <f t="shared" si="15"/>
        <v>0</v>
      </c>
      <c r="AJ114" s="6">
        <f t="shared" si="16"/>
        <v>0</v>
      </c>
      <c r="AK114" s="6" t="str">
        <f t="shared" si="17"/>
        <v/>
      </c>
      <c r="AL114" s="6" t="str">
        <f t="shared" si="18"/>
        <v/>
      </c>
    </row>
    <row r="115" spans="2:43">
      <c r="B115" s="2">
        <v>42612</v>
      </c>
      <c r="C115" s="3">
        <v>7</v>
      </c>
      <c r="D115" s="3" t="s">
        <v>343</v>
      </c>
      <c r="E115" s="4">
        <v>42613.114583333336</v>
      </c>
      <c r="F115" s="14" t="s">
        <v>376</v>
      </c>
      <c r="G115" s="14" t="s">
        <v>377</v>
      </c>
      <c r="H115" s="15" t="s">
        <v>376</v>
      </c>
      <c r="I115" s="15" t="s">
        <v>377</v>
      </c>
      <c r="J115" s="14">
        <v>2.25</v>
      </c>
      <c r="K115" s="14">
        <v>3.05</v>
      </c>
      <c r="L115" s="14">
        <v>2.8</v>
      </c>
      <c r="M115" s="15">
        <v>4.91</v>
      </c>
      <c r="N115" s="15">
        <v>4.1500000000000004</v>
      </c>
      <c r="O115" s="15">
        <v>1.46</v>
      </c>
      <c r="P115" s="15">
        <v>-1</v>
      </c>
      <c r="Q115" s="15">
        <v>0.17013888888888887</v>
      </c>
      <c r="R115" s="15">
        <v>4</v>
      </c>
      <c r="S115" s="15">
        <v>5</v>
      </c>
      <c r="T115" s="14">
        <v>0</v>
      </c>
      <c r="U115" s="15">
        <v>0</v>
      </c>
      <c r="V115" s="6" t="str">
        <f t="shared" si="10"/>
        <v>英锦赛</v>
      </c>
      <c r="W115" s="6" t="s">
        <v>322</v>
      </c>
      <c r="X115" s="6" t="s">
        <v>1</v>
      </c>
      <c r="Y115" s="6" t="s">
        <v>2</v>
      </c>
      <c r="Z115" s="6" t="s">
        <v>317</v>
      </c>
      <c r="AB115" s="6">
        <v>1</v>
      </c>
      <c r="AE115" s="6">
        <f t="shared" si="11"/>
        <v>0</v>
      </c>
      <c r="AF115" s="6">
        <f t="shared" si="12"/>
        <v>0</v>
      </c>
      <c r="AG115" s="6" t="str">
        <f t="shared" si="13"/>
        <v/>
      </c>
      <c r="AH115" s="6" t="str">
        <f t="shared" si="14"/>
        <v/>
      </c>
      <c r="AI115" s="6">
        <f t="shared" si="15"/>
        <v>0</v>
      </c>
      <c r="AJ115" s="6">
        <f t="shared" si="16"/>
        <v>0</v>
      </c>
      <c r="AK115" s="6" t="str">
        <f t="shared" si="17"/>
        <v/>
      </c>
      <c r="AL115" s="6" t="str">
        <f t="shared" si="18"/>
        <v/>
      </c>
    </row>
    <row r="116" spans="2:43">
      <c r="B116" s="2">
        <v>42612</v>
      </c>
      <c r="C116" s="3">
        <v>8</v>
      </c>
      <c r="D116" s="3" t="s">
        <v>343</v>
      </c>
      <c r="E116" s="4">
        <v>42613.114583333336</v>
      </c>
      <c r="F116" s="14" t="s">
        <v>378</v>
      </c>
      <c r="G116" s="14" t="s">
        <v>379</v>
      </c>
      <c r="H116" s="15" t="s">
        <v>380</v>
      </c>
      <c r="I116" s="15" t="s">
        <v>379</v>
      </c>
      <c r="J116" s="14">
        <v>2.8</v>
      </c>
      <c r="K116" s="14">
        <v>3.05</v>
      </c>
      <c r="L116" s="14">
        <v>2.2599999999999998</v>
      </c>
      <c r="M116" s="15">
        <v>1.46</v>
      </c>
      <c r="N116" s="15">
        <v>4.05</v>
      </c>
      <c r="O116" s="15">
        <v>5.05</v>
      </c>
      <c r="P116" s="15">
        <v>1</v>
      </c>
      <c r="Q116" s="15">
        <v>1.3888888888888889E-3</v>
      </c>
      <c r="R116" s="15">
        <v>0</v>
      </c>
      <c r="S116" s="15">
        <v>2</v>
      </c>
      <c r="T116" s="14">
        <v>0</v>
      </c>
      <c r="U116" s="15">
        <v>0</v>
      </c>
      <c r="V116" s="6" t="str">
        <f t="shared" si="10"/>
        <v>英锦赛</v>
      </c>
      <c r="W116" s="6" t="s">
        <v>134</v>
      </c>
      <c r="X116" s="6" t="s">
        <v>1</v>
      </c>
      <c r="Y116" s="6" t="s">
        <v>2</v>
      </c>
      <c r="Z116" s="6" t="s">
        <v>317</v>
      </c>
      <c r="AC116" s="6">
        <v>1</v>
      </c>
      <c r="AE116" s="6">
        <f t="shared" si="11"/>
        <v>0</v>
      </c>
      <c r="AF116" s="6">
        <f t="shared" si="12"/>
        <v>0</v>
      </c>
      <c r="AG116" s="6" t="str">
        <f t="shared" si="13"/>
        <v/>
      </c>
      <c r="AH116" s="6" t="str">
        <f t="shared" si="14"/>
        <v/>
      </c>
      <c r="AI116" s="6">
        <f t="shared" si="15"/>
        <v>0</v>
      </c>
      <c r="AJ116" s="6">
        <f t="shared" si="16"/>
        <v>0</v>
      </c>
      <c r="AK116" s="6" t="str">
        <f t="shared" si="17"/>
        <v/>
      </c>
      <c r="AL116" s="6" t="str">
        <f t="shared" si="18"/>
        <v/>
      </c>
      <c r="AQ116" s="12" t="s">
        <v>381</v>
      </c>
    </row>
    <row r="117" spans="2:43">
      <c r="B117" s="2">
        <v>42612</v>
      </c>
      <c r="C117" s="3">
        <v>9</v>
      </c>
      <c r="D117" s="3" t="s">
        <v>343</v>
      </c>
      <c r="E117" s="4">
        <v>42613.114583333336</v>
      </c>
      <c r="F117" s="14" t="s">
        <v>382</v>
      </c>
      <c r="G117" s="14" t="s">
        <v>383</v>
      </c>
      <c r="H117" s="15" t="s">
        <v>384</v>
      </c>
      <c r="I117" s="15" t="s">
        <v>383</v>
      </c>
      <c r="J117" s="14">
        <v>1.71</v>
      </c>
      <c r="K117" s="14">
        <v>3.5</v>
      </c>
      <c r="L117" s="14">
        <v>3.86</v>
      </c>
      <c r="M117" s="15">
        <v>3.18</v>
      </c>
      <c r="N117" s="15">
        <v>3.65</v>
      </c>
      <c r="O117" s="15">
        <v>1.85</v>
      </c>
      <c r="P117" s="15">
        <v>-1</v>
      </c>
      <c r="Q117" s="15">
        <v>6.9444444444444447E-4</v>
      </c>
      <c r="R117" s="15">
        <v>0</v>
      </c>
      <c r="S117" s="15">
        <v>1</v>
      </c>
      <c r="T117" s="14">
        <v>0</v>
      </c>
      <c r="U117" s="15">
        <v>0</v>
      </c>
      <c r="V117" s="6" t="str">
        <f t="shared" si="10"/>
        <v>英锦赛</v>
      </c>
      <c r="W117" s="6" t="s">
        <v>385</v>
      </c>
      <c r="X117" s="6" t="s">
        <v>1</v>
      </c>
      <c r="Y117" s="6" t="s">
        <v>6</v>
      </c>
      <c r="Z117" s="6" t="s">
        <v>317</v>
      </c>
      <c r="AB117" s="6">
        <v>1</v>
      </c>
      <c r="AC117" s="6">
        <v>1</v>
      </c>
      <c r="AE117" s="6">
        <f t="shared" si="11"/>
        <v>0</v>
      </c>
      <c r="AF117" s="6">
        <f t="shared" si="12"/>
        <v>0</v>
      </c>
      <c r="AG117" s="6" t="str">
        <f t="shared" si="13"/>
        <v/>
      </c>
      <c r="AH117" s="6" t="str">
        <f t="shared" si="14"/>
        <v/>
      </c>
      <c r="AI117" s="6">
        <f t="shared" si="15"/>
        <v>1</v>
      </c>
      <c r="AJ117" s="6">
        <f t="shared" si="16"/>
        <v>1</v>
      </c>
      <c r="AK117" s="6" t="str">
        <f t="shared" si="17"/>
        <v/>
      </c>
      <c r="AL117" s="6" t="str">
        <f t="shared" si="18"/>
        <v/>
      </c>
      <c r="AQ117" s="12" t="s">
        <v>386</v>
      </c>
    </row>
    <row r="118" spans="2:43">
      <c r="B118" s="2">
        <v>42612</v>
      </c>
      <c r="C118" s="3">
        <v>10</v>
      </c>
      <c r="D118" s="3" t="s">
        <v>343</v>
      </c>
      <c r="E118" s="4">
        <v>42613.114583333336</v>
      </c>
      <c r="F118" s="14" t="s">
        <v>387</v>
      </c>
      <c r="G118" s="14" t="s">
        <v>388</v>
      </c>
      <c r="H118" s="15" t="s">
        <v>387</v>
      </c>
      <c r="I118" s="15" t="s">
        <v>389</v>
      </c>
      <c r="J118" s="14">
        <v>1.78</v>
      </c>
      <c r="K118" s="14">
        <v>3.3</v>
      </c>
      <c r="L118" s="14">
        <v>3.8</v>
      </c>
      <c r="M118" s="15">
        <v>3.4</v>
      </c>
      <c r="N118" s="15">
        <v>3.7</v>
      </c>
      <c r="O118" s="15">
        <v>1.77</v>
      </c>
      <c r="P118" s="15">
        <v>-1</v>
      </c>
      <c r="Q118" s="15">
        <v>0.20972222222222223</v>
      </c>
      <c r="R118" s="15">
        <v>5</v>
      </c>
      <c r="S118" s="15">
        <v>2</v>
      </c>
      <c r="T118" s="14">
        <v>3</v>
      </c>
      <c r="U118" s="15">
        <v>3</v>
      </c>
      <c r="V118" s="6" t="str">
        <f t="shared" si="10"/>
        <v>英锦赛</v>
      </c>
      <c r="W118" s="6" t="s">
        <v>134</v>
      </c>
      <c r="X118" s="6" t="s">
        <v>2</v>
      </c>
      <c r="Y118" s="6" t="s">
        <v>2</v>
      </c>
      <c r="Z118" s="6" t="s">
        <v>317</v>
      </c>
      <c r="AC118" s="6">
        <v>1</v>
      </c>
      <c r="AE118" s="6">
        <f t="shared" si="11"/>
        <v>0</v>
      </c>
      <c r="AF118" s="6">
        <f t="shared" si="12"/>
        <v>0</v>
      </c>
      <c r="AG118" s="6" t="str">
        <f t="shared" si="13"/>
        <v/>
      </c>
      <c r="AH118" s="6" t="str">
        <f t="shared" si="14"/>
        <v/>
      </c>
      <c r="AI118" s="6">
        <f t="shared" si="15"/>
        <v>0</v>
      </c>
      <c r="AJ118" s="6">
        <f t="shared" si="16"/>
        <v>0</v>
      </c>
      <c r="AK118" s="6" t="str">
        <f t="shared" si="17"/>
        <v/>
      </c>
      <c r="AL118" s="6" t="str">
        <f t="shared" si="18"/>
        <v/>
      </c>
      <c r="AQ118" s="12" t="s">
        <v>390</v>
      </c>
    </row>
    <row r="119" spans="2:43">
      <c r="B119" s="2">
        <v>42612</v>
      </c>
      <c r="C119" s="3">
        <v>11</v>
      </c>
      <c r="D119" s="3" t="s">
        <v>343</v>
      </c>
      <c r="E119" s="4">
        <v>42613.114583333336</v>
      </c>
      <c r="F119" s="14" t="s">
        <v>391</v>
      </c>
      <c r="G119" s="14" t="s">
        <v>392</v>
      </c>
      <c r="H119" s="15" t="s">
        <v>393</v>
      </c>
      <c r="I119" s="15" t="s">
        <v>394</v>
      </c>
      <c r="J119" s="14">
        <v>3.52</v>
      </c>
      <c r="K119" s="14">
        <v>3.2</v>
      </c>
      <c r="L119" s="14">
        <v>1.88</v>
      </c>
      <c r="M119" s="15">
        <v>1.68</v>
      </c>
      <c r="N119" s="15">
        <v>3.75</v>
      </c>
      <c r="O119" s="15">
        <v>3.75</v>
      </c>
      <c r="P119" s="15">
        <v>1</v>
      </c>
      <c r="Q119" s="15">
        <v>0.16874999999999998</v>
      </c>
      <c r="R119" s="15">
        <v>4</v>
      </c>
      <c r="S119" s="15">
        <v>3</v>
      </c>
      <c r="T119" s="14">
        <v>3</v>
      </c>
      <c r="U119" s="15">
        <v>3</v>
      </c>
      <c r="V119" s="6" t="str">
        <f t="shared" si="10"/>
        <v>英锦赛</v>
      </c>
      <c r="W119" s="6" t="s">
        <v>5</v>
      </c>
      <c r="X119" s="6" t="s">
        <v>1</v>
      </c>
      <c r="Y119" s="6" t="s">
        <v>6</v>
      </c>
      <c r="Z119" s="6" t="s">
        <v>317</v>
      </c>
      <c r="AB119" s="6">
        <v>1</v>
      </c>
      <c r="AE119" s="6">
        <f t="shared" si="11"/>
        <v>0</v>
      </c>
      <c r="AF119" s="6">
        <f t="shared" si="12"/>
        <v>0</v>
      </c>
      <c r="AG119" s="6" t="str">
        <f t="shared" si="13"/>
        <v/>
      </c>
      <c r="AH119" s="6" t="str">
        <f t="shared" si="14"/>
        <v/>
      </c>
      <c r="AI119" s="6">
        <f t="shared" si="15"/>
        <v>0</v>
      </c>
      <c r="AJ119" s="6">
        <f t="shared" si="16"/>
        <v>0</v>
      </c>
      <c r="AK119" s="6" t="str">
        <f t="shared" si="17"/>
        <v/>
      </c>
      <c r="AL119" s="6" t="str">
        <f t="shared" si="18"/>
        <v/>
      </c>
    </row>
    <row r="120" spans="2:43">
      <c r="B120" s="2">
        <v>42612</v>
      </c>
      <c r="C120" s="3">
        <v>12</v>
      </c>
      <c r="D120" s="3" t="s">
        <v>343</v>
      </c>
      <c r="E120" s="4">
        <v>42613.114583333336</v>
      </c>
      <c r="F120" s="14" t="s">
        <v>395</v>
      </c>
      <c r="G120" s="14" t="s">
        <v>396</v>
      </c>
      <c r="H120" s="15" t="s">
        <v>395</v>
      </c>
      <c r="I120" s="15" t="s">
        <v>396</v>
      </c>
      <c r="J120" s="14">
        <v>1.64</v>
      </c>
      <c r="K120" s="14">
        <v>3.5</v>
      </c>
      <c r="L120" s="14">
        <v>4.3</v>
      </c>
      <c r="M120" s="15">
        <v>3.1</v>
      </c>
      <c r="N120" s="15">
        <v>3.45</v>
      </c>
      <c r="O120" s="15">
        <v>1.94</v>
      </c>
      <c r="P120" s="15">
        <v>-1</v>
      </c>
      <c r="Q120" s="15">
        <v>0.1673611111111111</v>
      </c>
      <c r="R120" s="15">
        <v>4</v>
      </c>
      <c r="S120" s="15">
        <v>1</v>
      </c>
      <c r="T120" s="14">
        <v>3</v>
      </c>
      <c r="U120" s="15">
        <v>3</v>
      </c>
      <c r="V120" s="6" t="str">
        <f t="shared" si="10"/>
        <v>英锦赛</v>
      </c>
      <c r="W120" s="6" t="s">
        <v>354</v>
      </c>
      <c r="X120" s="6" t="s">
        <v>1</v>
      </c>
      <c r="Y120" s="6" t="s">
        <v>2</v>
      </c>
      <c r="Z120" s="6" t="s">
        <v>317</v>
      </c>
      <c r="AE120" s="6">
        <f t="shared" si="11"/>
        <v>1</v>
      </c>
      <c r="AF120" s="6">
        <f t="shared" si="12"/>
        <v>1</v>
      </c>
      <c r="AG120" s="6" t="str">
        <f t="shared" si="13"/>
        <v/>
      </c>
      <c r="AH120" s="6" t="str">
        <f t="shared" si="14"/>
        <v/>
      </c>
      <c r="AI120" s="6">
        <f t="shared" si="15"/>
        <v>0</v>
      </c>
      <c r="AJ120" s="6">
        <f t="shared" si="16"/>
        <v>0</v>
      </c>
      <c r="AK120" s="6" t="str">
        <f t="shared" si="17"/>
        <v/>
      </c>
      <c r="AL120" s="6" t="str">
        <f t="shared" si="18"/>
        <v/>
      </c>
    </row>
    <row r="121" spans="2:43">
      <c r="B121" s="2">
        <v>42612</v>
      </c>
      <c r="C121" s="3">
        <v>13</v>
      </c>
      <c r="D121" s="3" t="s">
        <v>343</v>
      </c>
      <c r="E121" s="4">
        <v>42613.114583333336</v>
      </c>
      <c r="F121" s="14" t="s">
        <v>397</v>
      </c>
      <c r="G121" s="14" t="s">
        <v>398</v>
      </c>
      <c r="H121" s="15" t="s">
        <v>397</v>
      </c>
      <c r="I121" s="15" t="s">
        <v>399</v>
      </c>
      <c r="J121" s="14">
        <v>1.36</v>
      </c>
      <c r="K121" s="14">
        <v>4</v>
      </c>
      <c r="L121" s="14">
        <v>7</v>
      </c>
      <c r="M121" s="15">
        <v>2.23</v>
      </c>
      <c r="N121" s="15">
        <v>3.45</v>
      </c>
      <c r="O121" s="15">
        <v>2.56</v>
      </c>
      <c r="P121" s="15">
        <v>-1</v>
      </c>
      <c r="Q121" s="15">
        <v>0.16805555555555554</v>
      </c>
      <c r="R121" s="15">
        <v>4</v>
      </c>
      <c r="S121" s="15">
        <v>2</v>
      </c>
      <c r="T121" s="14">
        <v>3</v>
      </c>
      <c r="U121" s="15">
        <v>3</v>
      </c>
      <c r="V121" s="6" t="str">
        <f t="shared" si="10"/>
        <v>英锦赛</v>
      </c>
      <c r="W121" s="6" t="s">
        <v>400</v>
      </c>
      <c r="X121" s="6" t="s">
        <v>2</v>
      </c>
      <c r="Y121" s="6" t="s">
        <v>2</v>
      </c>
      <c r="Z121" s="6" t="s">
        <v>317</v>
      </c>
      <c r="AE121" s="6">
        <f t="shared" si="11"/>
        <v>0</v>
      </c>
      <c r="AF121" s="6">
        <f t="shared" si="12"/>
        <v>0</v>
      </c>
      <c r="AG121" s="6" t="str">
        <f t="shared" si="13"/>
        <v/>
      </c>
      <c r="AH121" s="6" t="str">
        <f t="shared" si="14"/>
        <v/>
      </c>
      <c r="AI121" s="6">
        <f t="shared" si="15"/>
        <v>0</v>
      </c>
      <c r="AJ121" s="6">
        <f t="shared" si="16"/>
        <v>0</v>
      </c>
      <c r="AK121" s="6" t="str">
        <f t="shared" si="17"/>
        <v/>
      </c>
      <c r="AL121" s="6" t="str">
        <f t="shared" si="18"/>
        <v/>
      </c>
    </row>
    <row r="122" spans="2:43">
      <c r="B122" s="2">
        <v>42612</v>
      </c>
      <c r="C122" s="3">
        <v>14</v>
      </c>
      <c r="D122" s="3" t="s">
        <v>343</v>
      </c>
      <c r="E122" s="4">
        <v>42613.114583333336</v>
      </c>
      <c r="F122" s="5" t="s">
        <v>401</v>
      </c>
      <c r="G122" s="5" t="s">
        <v>402</v>
      </c>
      <c r="H122" s="3" t="s">
        <v>403</v>
      </c>
      <c r="I122" s="3" t="s">
        <v>404</v>
      </c>
      <c r="J122" s="5">
        <v>1.6</v>
      </c>
      <c r="K122" s="5">
        <v>3.4</v>
      </c>
      <c r="L122" s="5">
        <v>4.75</v>
      </c>
      <c r="M122" s="3">
        <v>2.97</v>
      </c>
      <c r="N122" s="3">
        <v>3.45</v>
      </c>
      <c r="O122" s="3">
        <v>1.99</v>
      </c>
      <c r="P122" s="3">
        <v>-1</v>
      </c>
      <c r="Q122" s="3">
        <v>2.0833333333333333E-3</v>
      </c>
      <c r="R122" s="3">
        <v>0</v>
      </c>
      <c r="S122" s="3">
        <v>3</v>
      </c>
      <c r="T122" s="5">
        <v>0</v>
      </c>
      <c r="U122" s="3">
        <v>0</v>
      </c>
      <c r="V122" s="6" t="str">
        <f t="shared" si="10"/>
        <v>英锦赛</v>
      </c>
      <c r="W122" s="6" t="s">
        <v>405</v>
      </c>
      <c r="X122" s="6" t="s">
        <v>1</v>
      </c>
      <c r="Y122" s="6" t="s">
        <v>6</v>
      </c>
      <c r="Z122" s="6" t="s">
        <v>317</v>
      </c>
      <c r="AB122" s="6">
        <v>1</v>
      </c>
      <c r="AC122" s="6">
        <v>1</v>
      </c>
      <c r="AE122" s="6">
        <f t="shared" si="11"/>
        <v>0</v>
      </c>
      <c r="AF122" s="6">
        <f t="shared" si="12"/>
        <v>0</v>
      </c>
      <c r="AG122" s="6" t="str">
        <f t="shared" si="13"/>
        <v/>
      </c>
      <c r="AH122" s="6" t="str">
        <f t="shared" si="14"/>
        <v/>
      </c>
      <c r="AI122" s="6">
        <f t="shared" si="15"/>
        <v>1</v>
      </c>
      <c r="AJ122" s="6">
        <f t="shared" si="16"/>
        <v>1</v>
      </c>
      <c r="AK122" s="6" t="str">
        <f t="shared" si="17"/>
        <v/>
      </c>
      <c r="AL122" s="6" t="str">
        <f t="shared" si="18"/>
        <v/>
      </c>
      <c r="AQ122" s="12" t="s">
        <v>406</v>
      </c>
    </row>
    <row r="123" spans="2:43">
      <c r="B123" s="2">
        <v>42612</v>
      </c>
      <c r="C123" s="3">
        <v>15</v>
      </c>
      <c r="D123" s="3" t="s">
        <v>343</v>
      </c>
      <c r="E123" s="4">
        <v>42613.114583333336</v>
      </c>
      <c r="F123" s="5" t="s">
        <v>407</v>
      </c>
      <c r="G123" s="5" t="s">
        <v>408</v>
      </c>
      <c r="H123" s="3" t="s">
        <v>409</v>
      </c>
      <c r="I123" s="3" t="s">
        <v>410</v>
      </c>
      <c r="J123" s="5">
        <v>2.85</v>
      </c>
      <c r="K123" s="5">
        <v>3.2</v>
      </c>
      <c r="L123" s="5">
        <v>2.15</v>
      </c>
      <c r="M123" s="3">
        <v>1.51</v>
      </c>
      <c r="N123" s="3">
        <v>3.9</v>
      </c>
      <c r="O123" s="3">
        <v>4.8</v>
      </c>
      <c r="P123" s="3">
        <v>1</v>
      </c>
      <c r="Q123" s="3">
        <v>4.1666666666666664E-2</v>
      </c>
      <c r="R123" s="3">
        <v>1</v>
      </c>
      <c r="S123" s="3">
        <v>0</v>
      </c>
      <c r="T123" s="5">
        <v>3</v>
      </c>
      <c r="U123" s="3">
        <v>3</v>
      </c>
      <c r="V123" s="6" t="str">
        <f t="shared" si="10"/>
        <v>英锦赛</v>
      </c>
      <c r="W123" s="6" t="s">
        <v>5</v>
      </c>
      <c r="X123" s="6" t="s">
        <v>1</v>
      </c>
      <c r="Y123" s="6" t="s">
        <v>1</v>
      </c>
      <c r="Z123" s="6" t="s">
        <v>317</v>
      </c>
      <c r="AB123" s="6">
        <v>1</v>
      </c>
      <c r="AE123" s="6">
        <f t="shared" si="11"/>
        <v>0</v>
      </c>
      <c r="AF123" s="6">
        <f t="shared" si="12"/>
        <v>0</v>
      </c>
      <c r="AG123" s="6" t="str">
        <f t="shared" si="13"/>
        <v/>
      </c>
      <c r="AH123" s="6" t="str">
        <f t="shared" si="14"/>
        <v/>
      </c>
      <c r="AI123" s="6">
        <f t="shared" si="15"/>
        <v>0</v>
      </c>
      <c r="AJ123" s="6">
        <f t="shared" si="16"/>
        <v>0</v>
      </c>
      <c r="AK123" s="6" t="str">
        <f t="shared" si="17"/>
        <v/>
      </c>
      <c r="AL123" s="6" t="str">
        <f t="shared" si="18"/>
        <v/>
      </c>
    </row>
    <row r="124" spans="2:43">
      <c r="B124" s="2">
        <v>42612</v>
      </c>
      <c r="C124" s="3">
        <v>16</v>
      </c>
      <c r="D124" s="3" t="s">
        <v>343</v>
      </c>
      <c r="E124" s="4">
        <v>42613.114583333336</v>
      </c>
      <c r="F124" s="5" t="s">
        <v>411</v>
      </c>
      <c r="G124" s="5" t="s">
        <v>412</v>
      </c>
      <c r="H124" s="3" t="s">
        <v>411</v>
      </c>
      <c r="I124" s="3" t="s">
        <v>412</v>
      </c>
      <c r="J124" s="5">
        <v>1.52</v>
      </c>
      <c r="K124" s="5">
        <v>3.8</v>
      </c>
      <c r="L124" s="5">
        <v>4.8</v>
      </c>
      <c r="M124" s="3">
        <v>2.7</v>
      </c>
      <c r="N124" s="3">
        <v>3.45</v>
      </c>
      <c r="O124" s="3">
        <v>2.13</v>
      </c>
      <c r="P124" s="3">
        <v>-1</v>
      </c>
      <c r="Q124" s="3">
        <v>8.4722222222222213E-2</v>
      </c>
      <c r="R124" s="3">
        <v>2</v>
      </c>
      <c r="S124" s="3">
        <v>2</v>
      </c>
      <c r="T124" s="5">
        <v>1</v>
      </c>
      <c r="U124" s="3">
        <v>0</v>
      </c>
      <c r="V124" s="6" t="str">
        <f t="shared" si="10"/>
        <v>英锦赛</v>
      </c>
      <c r="W124" s="6" t="s">
        <v>413</v>
      </c>
      <c r="X124" s="6" t="s">
        <v>6</v>
      </c>
      <c r="Y124" s="6" t="s">
        <v>6</v>
      </c>
      <c r="Z124" s="6" t="s">
        <v>317</v>
      </c>
      <c r="AB124" s="6">
        <v>1</v>
      </c>
      <c r="AC124" s="6">
        <v>1</v>
      </c>
      <c r="AE124" s="6">
        <f t="shared" si="11"/>
        <v>0</v>
      </c>
      <c r="AF124" s="6">
        <f t="shared" si="12"/>
        <v>0</v>
      </c>
      <c r="AG124" s="6" t="str">
        <f t="shared" si="13"/>
        <v/>
      </c>
      <c r="AH124" s="6" t="str">
        <f t="shared" si="14"/>
        <v/>
      </c>
      <c r="AI124" s="6">
        <f t="shared" si="15"/>
        <v>0</v>
      </c>
      <c r="AJ124" s="6">
        <f t="shared" si="16"/>
        <v>0</v>
      </c>
      <c r="AK124" s="6" t="str">
        <f t="shared" si="17"/>
        <v/>
      </c>
      <c r="AL124" s="6" t="str">
        <f t="shared" si="18"/>
        <v/>
      </c>
      <c r="AQ124" s="12" t="s">
        <v>414</v>
      </c>
    </row>
    <row r="125" spans="2:43">
      <c r="B125" s="2">
        <v>42612</v>
      </c>
      <c r="C125" s="3">
        <v>17</v>
      </c>
      <c r="D125" s="3" t="s">
        <v>343</v>
      </c>
      <c r="E125" s="4">
        <v>42613.114583333336</v>
      </c>
      <c r="F125" s="5" t="s">
        <v>415</v>
      </c>
      <c r="G125" s="5" t="s">
        <v>416</v>
      </c>
      <c r="H125" s="3" t="s">
        <v>415</v>
      </c>
      <c r="I125" s="3" t="s">
        <v>416</v>
      </c>
      <c r="J125" s="5">
        <v>1.62</v>
      </c>
      <c r="K125" s="5">
        <v>3.6</v>
      </c>
      <c r="L125" s="5">
        <v>4.3</v>
      </c>
      <c r="M125" s="3">
        <v>3</v>
      </c>
      <c r="N125" s="3">
        <v>3.5</v>
      </c>
      <c r="O125" s="3">
        <v>1.96</v>
      </c>
      <c r="P125" s="3">
        <v>-1</v>
      </c>
      <c r="Q125" s="3">
        <v>0.12569444444444444</v>
      </c>
      <c r="R125" s="3">
        <v>3</v>
      </c>
      <c r="S125" s="3">
        <v>1</v>
      </c>
      <c r="T125" s="5">
        <v>3</v>
      </c>
      <c r="U125" s="3">
        <v>3</v>
      </c>
      <c r="V125" s="6" t="str">
        <f t="shared" si="10"/>
        <v>英锦赛</v>
      </c>
      <c r="W125" s="6" t="s">
        <v>354</v>
      </c>
      <c r="X125" s="6" t="s">
        <v>1</v>
      </c>
      <c r="Y125" s="6" t="s">
        <v>2</v>
      </c>
      <c r="Z125" s="6" t="s">
        <v>317</v>
      </c>
      <c r="AE125" s="6">
        <f t="shared" si="11"/>
        <v>1</v>
      </c>
      <c r="AF125" s="6">
        <f t="shared" si="12"/>
        <v>1</v>
      </c>
      <c r="AG125" s="6" t="str">
        <f t="shared" si="13"/>
        <v/>
      </c>
      <c r="AH125" s="6" t="str">
        <f t="shared" si="14"/>
        <v/>
      </c>
      <c r="AI125" s="6">
        <f t="shared" si="15"/>
        <v>0</v>
      </c>
      <c r="AJ125" s="6">
        <f t="shared" si="16"/>
        <v>0</v>
      </c>
      <c r="AK125" s="6" t="str">
        <f t="shared" si="17"/>
        <v/>
      </c>
      <c r="AL125" s="6" t="str">
        <f t="shared" si="18"/>
        <v/>
      </c>
    </row>
    <row r="126" spans="2:43">
      <c r="B126" s="2">
        <v>42614</v>
      </c>
      <c r="C126" s="3">
        <v>1</v>
      </c>
      <c r="F126" s="5" t="s">
        <v>417</v>
      </c>
      <c r="G126" s="5" t="s">
        <v>418</v>
      </c>
      <c r="P126" s="3">
        <v>-1</v>
      </c>
      <c r="R126" s="3">
        <v>2</v>
      </c>
      <c r="S126" s="3">
        <v>0</v>
      </c>
      <c r="T126" s="5">
        <v>3</v>
      </c>
      <c r="U126" s="3">
        <v>3</v>
      </c>
      <c r="V126" s="6">
        <f t="shared" si="10"/>
        <v>0</v>
      </c>
      <c r="W126" s="6" t="s">
        <v>134</v>
      </c>
      <c r="X126" s="6" t="s">
        <v>1</v>
      </c>
      <c r="Y126" s="6" t="s">
        <v>336</v>
      </c>
      <c r="Z126" s="6" t="s">
        <v>3</v>
      </c>
      <c r="AE126" s="6">
        <f t="shared" si="11"/>
        <v>1</v>
      </c>
      <c r="AF126" s="6">
        <f t="shared" si="12"/>
        <v>2</v>
      </c>
      <c r="AG126" s="6" t="str">
        <f t="shared" si="13"/>
        <v/>
      </c>
      <c r="AH126" s="6" t="str">
        <f t="shared" si="14"/>
        <v/>
      </c>
      <c r="AI126" s="6">
        <f t="shared" si="15"/>
        <v>0</v>
      </c>
      <c r="AJ126" s="6">
        <f t="shared" si="16"/>
        <v>0</v>
      </c>
      <c r="AK126" s="6" t="str">
        <f t="shared" si="17"/>
        <v/>
      </c>
      <c r="AL126" s="6" t="str">
        <f t="shared" si="18"/>
        <v/>
      </c>
    </row>
    <row r="127" spans="2:43">
      <c r="C127" s="3">
        <v>4</v>
      </c>
      <c r="F127" s="5" t="s">
        <v>419</v>
      </c>
      <c r="G127" s="5" t="s">
        <v>420</v>
      </c>
      <c r="P127" s="3">
        <v>-1</v>
      </c>
      <c r="R127" s="3">
        <v>1</v>
      </c>
      <c r="S127" s="3">
        <v>0</v>
      </c>
      <c r="T127" s="5">
        <v>3</v>
      </c>
      <c r="U127" s="3">
        <v>1</v>
      </c>
      <c r="V127" s="6">
        <f t="shared" si="10"/>
        <v>0</v>
      </c>
      <c r="W127" s="6" t="s">
        <v>354</v>
      </c>
      <c r="X127" s="6" t="s">
        <v>1</v>
      </c>
      <c r="Y127" s="6" t="s">
        <v>2</v>
      </c>
      <c r="Z127" s="6" t="s">
        <v>3</v>
      </c>
      <c r="AE127" s="6">
        <f t="shared" si="11"/>
        <v>1</v>
      </c>
      <c r="AF127" s="6">
        <f t="shared" si="12"/>
        <v>2</v>
      </c>
      <c r="AG127" s="6" t="str">
        <f t="shared" si="13"/>
        <v/>
      </c>
      <c r="AH127" s="6" t="str">
        <f t="shared" si="14"/>
        <v/>
      </c>
      <c r="AI127" s="6">
        <f t="shared" si="15"/>
        <v>0</v>
      </c>
      <c r="AJ127" s="6">
        <f t="shared" si="16"/>
        <v>0</v>
      </c>
      <c r="AK127" s="6" t="str">
        <f t="shared" si="17"/>
        <v/>
      </c>
      <c r="AL127" s="6" t="str">
        <f t="shared" si="18"/>
        <v/>
      </c>
    </row>
    <row r="128" spans="2:43">
      <c r="B128" s="2">
        <v>42616</v>
      </c>
      <c r="C128" s="3">
        <v>13</v>
      </c>
      <c r="D128" s="3" t="s">
        <v>48</v>
      </c>
      <c r="E128" s="4">
        <v>42616.75</v>
      </c>
      <c r="F128" s="5" t="s">
        <v>314</v>
      </c>
      <c r="G128" s="5" t="s">
        <v>421</v>
      </c>
      <c r="H128" s="3" t="s">
        <v>314</v>
      </c>
      <c r="I128" s="3" t="s">
        <v>422</v>
      </c>
      <c r="J128" s="5">
        <v>2.92</v>
      </c>
      <c r="K128" s="5">
        <v>3.05</v>
      </c>
      <c r="L128" s="5">
        <v>2.1800000000000002</v>
      </c>
      <c r="M128" s="3">
        <v>1.5</v>
      </c>
      <c r="N128" s="3">
        <v>3.8</v>
      </c>
      <c r="O128" s="3">
        <v>5</v>
      </c>
      <c r="P128" s="3">
        <v>1</v>
      </c>
      <c r="R128" s="3">
        <v>1</v>
      </c>
      <c r="S128" s="3">
        <v>5</v>
      </c>
      <c r="T128" s="5">
        <v>0</v>
      </c>
      <c r="U128" s="3">
        <v>0</v>
      </c>
      <c r="V128" s="6" t="str">
        <f t="shared" si="10"/>
        <v>天皇杯</v>
      </c>
      <c r="W128" s="6" t="s">
        <v>248</v>
      </c>
      <c r="X128" s="6" t="s">
        <v>6</v>
      </c>
      <c r="Y128" s="6" t="s">
        <v>2</v>
      </c>
      <c r="Z128" s="6" t="s">
        <v>317</v>
      </c>
      <c r="AB128" s="6">
        <v>1</v>
      </c>
      <c r="AE128" s="6">
        <f t="shared" si="11"/>
        <v>0</v>
      </c>
      <c r="AF128" s="6">
        <f t="shared" si="12"/>
        <v>0</v>
      </c>
      <c r="AG128" s="6" t="str">
        <f t="shared" si="13"/>
        <v/>
      </c>
      <c r="AH128" s="6" t="str">
        <f t="shared" si="14"/>
        <v/>
      </c>
      <c r="AI128" s="6">
        <f t="shared" si="15"/>
        <v>0</v>
      </c>
      <c r="AJ128" s="6">
        <f t="shared" si="16"/>
        <v>0</v>
      </c>
      <c r="AK128" s="6" t="str">
        <f t="shared" si="17"/>
        <v/>
      </c>
      <c r="AL128" s="6" t="str">
        <f t="shared" si="18"/>
        <v/>
      </c>
      <c r="AQ128" s="6" t="s">
        <v>423</v>
      </c>
    </row>
    <row r="129" spans="2:43">
      <c r="B129" s="2">
        <v>42616</v>
      </c>
      <c r="C129" s="3">
        <v>14</v>
      </c>
      <c r="D129" s="3" t="s">
        <v>48</v>
      </c>
      <c r="E129" s="4">
        <v>42616.75</v>
      </c>
      <c r="F129" s="5" t="s">
        <v>424</v>
      </c>
      <c r="G129" s="5" t="s">
        <v>425</v>
      </c>
      <c r="H129" s="3" t="s">
        <v>424</v>
      </c>
      <c r="I129" s="3" t="s">
        <v>426</v>
      </c>
      <c r="J129" s="5">
        <v>1.1100000000000001</v>
      </c>
      <c r="K129" s="5">
        <v>6.5</v>
      </c>
      <c r="L129" s="5">
        <v>13.5</v>
      </c>
      <c r="M129" s="3">
        <v>1.5</v>
      </c>
      <c r="N129" s="3">
        <v>4.25</v>
      </c>
      <c r="O129" s="3">
        <v>4.4000000000000004</v>
      </c>
      <c r="P129" s="3">
        <v>-1</v>
      </c>
      <c r="R129" s="3">
        <v>3</v>
      </c>
      <c r="S129" s="3">
        <v>1</v>
      </c>
      <c r="T129" s="5">
        <v>3</v>
      </c>
      <c r="U129" s="3">
        <v>3</v>
      </c>
      <c r="V129" s="6" t="str">
        <f t="shared" si="10"/>
        <v>天皇杯</v>
      </c>
      <c r="W129" s="6" t="s">
        <v>354</v>
      </c>
      <c r="X129" s="6" t="s">
        <v>1</v>
      </c>
      <c r="Y129" s="6" t="s">
        <v>2</v>
      </c>
      <c r="Z129" s="6" t="s">
        <v>317</v>
      </c>
      <c r="AE129" s="6">
        <f t="shared" si="11"/>
        <v>1</v>
      </c>
      <c r="AF129" s="6">
        <f t="shared" si="12"/>
        <v>1</v>
      </c>
      <c r="AG129" s="6" t="str">
        <f t="shared" si="13"/>
        <v/>
      </c>
      <c r="AH129" s="6" t="str">
        <f t="shared" si="14"/>
        <v/>
      </c>
      <c r="AI129" s="6">
        <f t="shared" si="15"/>
        <v>0</v>
      </c>
      <c r="AJ129" s="6">
        <f t="shared" si="16"/>
        <v>0</v>
      </c>
      <c r="AK129" s="6" t="str">
        <f t="shared" si="17"/>
        <v/>
      </c>
      <c r="AL129" s="6" t="str">
        <f t="shared" si="18"/>
        <v/>
      </c>
    </row>
    <row r="130" spans="2:43">
      <c r="B130" s="2">
        <v>42616</v>
      </c>
      <c r="C130" s="3">
        <v>15</v>
      </c>
      <c r="D130" s="3" t="s">
        <v>48</v>
      </c>
      <c r="E130" s="4">
        <v>42616.75</v>
      </c>
      <c r="F130" s="5" t="s">
        <v>427</v>
      </c>
      <c r="G130" s="5" t="s">
        <v>428</v>
      </c>
      <c r="H130" s="3" t="s">
        <v>429</v>
      </c>
      <c r="I130" s="3" t="s">
        <v>428</v>
      </c>
      <c r="J130" s="5">
        <v>1.48</v>
      </c>
      <c r="K130" s="5">
        <v>3.75</v>
      </c>
      <c r="L130" s="5">
        <v>5.35</v>
      </c>
      <c r="M130" s="3">
        <v>2.67</v>
      </c>
      <c r="N130" s="3">
        <v>3.3</v>
      </c>
      <c r="O130" s="3">
        <v>2.2200000000000002</v>
      </c>
      <c r="P130" s="3">
        <v>-1</v>
      </c>
      <c r="R130" s="3">
        <v>3</v>
      </c>
      <c r="S130" s="3">
        <v>0</v>
      </c>
      <c r="T130" s="5">
        <v>3</v>
      </c>
      <c r="U130" s="3">
        <v>3</v>
      </c>
      <c r="V130" s="6" t="str">
        <f t="shared" si="10"/>
        <v>天皇杯</v>
      </c>
      <c r="W130" s="6" t="s">
        <v>354</v>
      </c>
      <c r="X130" s="6" t="s">
        <v>2</v>
      </c>
      <c r="Y130" s="6" t="s">
        <v>2</v>
      </c>
      <c r="Z130" s="6" t="s">
        <v>317</v>
      </c>
      <c r="AE130" s="6">
        <f t="shared" si="11"/>
        <v>0</v>
      </c>
      <c r="AF130" s="6">
        <f t="shared" si="12"/>
        <v>0</v>
      </c>
      <c r="AG130" s="6" t="str">
        <f t="shared" si="13"/>
        <v/>
      </c>
      <c r="AH130" s="6" t="str">
        <f t="shared" si="14"/>
        <v/>
      </c>
      <c r="AI130" s="6">
        <f t="shared" si="15"/>
        <v>0</v>
      </c>
      <c r="AJ130" s="6">
        <f t="shared" si="16"/>
        <v>0</v>
      </c>
      <c r="AK130" s="6" t="str">
        <f t="shared" si="17"/>
        <v/>
      </c>
      <c r="AL130" s="6" t="str">
        <f t="shared" si="18"/>
        <v/>
      </c>
      <c r="AQ130" s="6" t="s">
        <v>430</v>
      </c>
    </row>
    <row r="131" spans="2:43">
      <c r="B131" s="2">
        <v>42616</v>
      </c>
      <c r="C131" s="3">
        <v>16</v>
      </c>
      <c r="D131" s="3" t="s">
        <v>48</v>
      </c>
      <c r="E131" s="4">
        <v>42616.75</v>
      </c>
      <c r="F131" s="5" t="s">
        <v>431</v>
      </c>
      <c r="G131" s="5" t="s">
        <v>432</v>
      </c>
      <c r="H131" s="3" t="s">
        <v>431</v>
      </c>
      <c r="I131" s="3" t="s">
        <v>432</v>
      </c>
      <c r="J131" s="5">
        <v>1.1000000000000001</v>
      </c>
      <c r="K131" s="5">
        <v>6.7</v>
      </c>
      <c r="L131" s="5">
        <v>14</v>
      </c>
      <c r="M131" s="3">
        <v>1.47</v>
      </c>
      <c r="N131" s="3">
        <v>4.32</v>
      </c>
      <c r="O131" s="3">
        <v>4.5999999999999996</v>
      </c>
      <c r="P131" s="3">
        <v>-1</v>
      </c>
      <c r="R131" s="3">
        <v>2</v>
      </c>
      <c r="S131" s="3">
        <v>5</v>
      </c>
      <c r="T131" s="5">
        <v>0</v>
      </c>
      <c r="U131" s="3">
        <v>0</v>
      </c>
      <c r="V131" s="6" t="str">
        <f t="shared" si="10"/>
        <v>天皇杯</v>
      </c>
      <c r="W131" s="6" t="s">
        <v>385</v>
      </c>
      <c r="X131" s="6" t="s">
        <v>1</v>
      </c>
      <c r="Y131" s="6" t="s">
        <v>6</v>
      </c>
      <c r="Z131" s="6" t="s">
        <v>317</v>
      </c>
      <c r="AB131" s="6">
        <v>1</v>
      </c>
      <c r="AC131" s="6">
        <v>1</v>
      </c>
      <c r="AE131" s="6">
        <f t="shared" si="11"/>
        <v>0</v>
      </c>
      <c r="AF131" s="6">
        <f t="shared" si="12"/>
        <v>0</v>
      </c>
      <c r="AG131" s="6" t="str">
        <f t="shared" si="13"/>
        <v/>
      </c>
      <c r="AH131" s="6" t="str">
        <f t="shared" si="14"/>
        <v/>
      </c>
      <c r="AI131" s="6">
        <f t="shared" si="15"/>
        <v>1</v>
      </c>
      <c r="AJ131" s="6">
        <f t="shared" si="16"/>
        <v>1</v>
      </c>
      <c r="AK131" s="6" t="str">
        <f t="shared" si="17"/>
        <v/>
      </c>
      <c r="AL131" s="6" t="str">
        <f t="shared" si="18"/>
        <v/>
      </c>
      <c r="AQ131" s="6" t="s">
        <v>433</v>
      </c>
    </row>
    <row r="132" spans="2:43">
      <c r="B132" s="2">
        <v>42616</v>
      </c>
      <c r="C132" s="3">
        <v>17</v>
      </c>
      <c r="D132" s="3" t="s">
        <v>67</v>
      </c>
      <c r="E132" s="4">
        <v>42616.75</v>
      </c>
      <c r="F132" s="5" t="s">
        <v>68</v>
      </c>
      <c r="G132" s="5" t="s">
        <v>434</v>
      </c>
      <c r="H132" s="3" t="s">
        <v>68</v>
      </c>
      <c r="I132" s="3" t="s">
        <v>434</v>
      </c>
      <c r="J132" s="5">
        <v>1.58</v>
      </c>
      <c r="K132" s="5">
        <v>3.55</v>
      </c>
      <c r="L132" s="5">
        <v>4.6500000000000004</v>
      </c>
      <c r="M132" s="3">
        <v>2.85</v>
      </c>
      <c r="N132" s="3">
        <v>3.5</v>
      </c>
      <c r="O132" s="3">
        <v>2.0299999999999998</v>
      </c>
      <c r="P132" s="3">
        <v>-1</v>
      </c>
      <c r="R132" s="3">
        <v>2</v>
      </c>
      <c r="S132" s="3">
        <v>2</v>
      </c>
      <c r="T132" s="5">
        <v>1</v>
      </c>
      <c r="U132" s="3">
        <v>0</v>
      </c>
      <c r="V132" s="6" t="str">
        <f t="shared" si="10"/>
        <v>K联赛</v>
      </c>
      <c r="W132" s="6" t="s">
        <v>322</v>
      </c>
      <c r="X132" s="6" t="s">
        <v>2</v>
      </c>
      <c r="Y132" s="6" t="s">
        <v>2</v>
      </c>
      <c r="Z132" s="6" t="s">
        <v>317</v>
      </c>
      <c r="AB132" s="6">
        <v>1</v>
      </c>
      <c r="AC132" s="6">
        <v>1</v>
      </c>
      <c r="AE132" s="6">
        <f t="shared" si="11"/>
        <v>0</v>
      </c>
      <c r="AF132" s="6">
        <f t="shared" si="12"/>
        <v>0</v>
      </c>
      <c r="AG132" s="6" t="str">
        <f t="shared" si="13"/>
        <v/>
      </c>
      <c r="AH132" s="6" t="str">
        <f t="shared" si="14"/>
        <v/>
      </c>
      <c r="AI132" s="6">
        <f t="shared" si="15"/>
        <v>0</v>
      </c>
      <c r="AJ132" s="6">
        <f t="shared" si="16"/>
        <v>0</v>
      </c>
      <c r="AK132" s="6" t="str">
        <f t="shared" si="17"/>
        <v/>
      </c>
      <c r="AL132" s="6" t="str">
        <f t="shared" si="18"/>
        <v/>
      </c>
    </row>
    <row r="133" spans="2:43">
      <c r="B133" s="2">
        <v>42616</v>
      </c>
      <c r="C133" s="3">
        <v>18</v>
      </c>
      <c r="D133" s="3" t="s">
        <v>435</v>
      </c>
      <c r="E133" s="4">
        <v>42616.802083333336</v>
      </c>
      <c r="F133" s="5" t="s">
        <v>436</v>
      </c>
      <c r="G133" s="5" t="s">
        <v>437</v>
      </c>
      <c r="H133" s="3" t="s">
        <v>436</v>
      </c>
      <c r="I133" s="3" t="s">
        <v>437</v>
      </c>
      <c r="J133" s="5">
        <v>1.6</v>
      </c>
      <c r="K133" s="5">
        <v>3.5</v>
      </c>
      <c r="L133" s="5">
        <v>4.4000000000000004</v>
      </c>
      <c r="M133" s="3">
        <v>2.84</v>
      </c>
      <c r="N133" s="3">
        <v>3.65</v>
      </c>
      <c r="O133" s="3">
        <v>1.99</v>
      </c>
      <c r="P133" s="3">
        <v>-1</v>
      </c>
      <c r="R133" s="3">
        <v>2</v>
      </c>
      <c r="S133" s="3">
        <v>2</v>
      </c>
      <c r="T133" s="5">
        <v>1</v>
      </c>
      <c r="U133" s="3">
        <v>0</v>
      </c>
      <c r="V133" s="6" t="str">
        <f t="shared" si="10"/>
        <v>英甲</v>
      </c>
      <c r="W133" s="6" t="s">
        <v>328</v>
      </c>
      <c r="X133" s="6" t="s">
        <v>2</v>
      </c>
      <c r="Y133" s="6" t="s">
        <v>6</v>
      </c>
      <c r="Z133" s="6" t="s">
        <v>1071</v>
      </c>
      <c r="AB133" s="6">
        <v>1</v>
      </c>
      <c r="AC133" s="6">
        <v>1</v>
      </c>
      <c r="AE133" s="6">
        <f t="shared" si="11"/>
        <v>0</v>
      </c>
      <c r="AF133" s="6">
        <f t="shared" si="12"/>
        <v>0</v>
      </c>
      <c r="AG133" s="6" t="str">
        <f t="shared" si="13"/>
        <v/>
      </c>
      <c r="AH133" s="6" t="str">
        <f t="shared" si="14"/>
        <v/>
      </c>
      <c r="AI133" s="6">
        <f t="shared" si="15"/>
        <v>0</v>
      </c>
      <c r="AJ133" s="6">
        <f t="shared" si="16"/>
        <v>0</v>
      </c>
      <c r="AK133" s="6" t="str">
        <f t="shared" si="17"/>
        <v/>
      </c>
      <c r="AL133" s="6" t="str">
        <f t="shared" si="18"/>
        <v/>
      </c>
    </row>
    <row r="134" spans="2:43">
      <c r="B134" s="2">
        <v>42617</v>
      </c>
      <c r="F134" s="5" t="s">
        <v>367</v>
      </c>
      <c r="G134" s="5" t="s">
        <v>438</v>
      </c>
      <c r="J134" s="5">
        <v>2.2599999999999998</v>
      </c>
      <c r="K134" s="5">
        <v>3.1</v>
      </c>
      <c r="L134" s="5">
        <v>2.75</v>
      </c>
      <c r="M134" s="3">
        <v>4.75</v>
      </c>
      <c r="N134" s="3">
        <v>4.2</v>
      </c>
      <c r="O134" s="3">
        <v>1.47</v>
      </c>
      <c r="P134" s="3">
        <v>-1</v>
      </c>
      <c r="R134" s="3">
        <v>1</v>
      </c>
      <c r="S134" s="3">
        <v>2</v>
      </c>
      <c r="T134" s="5">
        <v>0</v>
      </c>
      <c r="U134" s="3">
        <v>0</v>
      </c>
      <c r="V134" s="6">
        <f t="shared" si="10"/>
        <v>0</v>
      </c>
      <c r="W134" s="6" t="s">
        <v>328</v>
      </c>
      <c r="X134" s="6" t="s">
        <v>2</v>
      </c>
      <c r="Y134" s="6" t="s">
        <v>1</v>
      </c>
      <c r="Z134" s="6" t="s">
        <v>317</v>
      </c>
      <c r="AB134" s="6">
        <v>1</v>
      </c>
      <c r="AE134" s="6">
        <f t="shared" si="11"/>
        <v>0</v>
      </c>
      <c r="AF134" s="6">
        <f t="shared" si="12"/>
        <v>0</v>
      </c>
      <c r="AG134" s="6" t="str">
        <f t="shared" si="13"/>
        <v/>
      </c>
      <c r="AH134" s="6" t="str">
        <f t="shared" si="14"/>
        <v/>
      </c>
      <c r="AI134" s="6">
        <f t="shared" si="15"/>
        <v>0</v>
      </c>
      <c r="AJ134" s="6">
        <f t="shared" si="16"/>
        <v>0</v>
      </c>
      <c r="AK134" s="6" t="str">
        <f t="shared" si="17"/>
        <v/>
      </c>
      <c r="AL134" s="6" t="str">
        <f t="shared" si="18"/>
        <v/>
      </c>
    </row>
    <row r="135" spans="2:43">
      <c r="B135" s="2">
        <v>42617</v>
      </c>
      <c r="C135" s="3">
        <v>7</v>
      </c>
      <c r="D135" s="3" t="s">
        <v>36</v>
      </c>
      <c r="E135" s="4">
        <v>42617.958333333336</v>
      </c>
      <c r="F135" s="5" t="s">
        <v>439</v>
      </c>
      <c r="G135" s="5" t="s">
        <v>161</v>
      </c>
      <c r="H135" s="3" t="s">
        <v>440</v>
      </c>
      <c r="I135" s="3" t="s">
        <v>162</v>
      </c>
      <c r="J135" s="5">
        <v>2.3199999999999998</v>
      </c>
      <c r="K135" s="5">
        <v>2.68</v>
      </c>
      <c r="L135" s="5">
        <v>3.07</v>
      </c>
      <c r="M135" s="3">
        <v>5.5</v>
      </c>
      <c r="N135" s="3">
        <v>3.95</v>
      </c>
      <c r="O135" s="3">
        <v>1.44</v>
      </c>
      <c r="P135" s="3">
        <v>-1</v>
      </c>
      <c r="R135" s="3">
        <v>0</v>
      </c>
      <c r="S135" s="3">
        <v>1</v>
      </c>
      <c r="T135" s="5">
        <v>0</v>
      </c>
      <c r="U135" s="3">
        <v>0</v>
      </c>
      <c r="V135" s="6" t="str">
        <f t="shared" si="10"/>
        <v>葡超</v>
      </c>
      <c r="W135" s="6" t="s">
        <v>5</v>
      </c>
      <c r="X135" s="6" t="s">
        <v>1</v>
      </c>
      <c r="Y135" s="6" t="s">
        <v>6</v>
      </c>
      <c r="Z135" s="6" t="s">
        <v>3</v>
      </c>
      <c r="AB135" s="6">
        <v>1</v>
      </c>
      <c r="AE135" s="6">
        <f t="shared" si="11"/>
        <v>0</v>
      </c>
      <c r="AF135" s="6">
        <f t="shared" si="12"/>
        <v>0</v>
      </c>
      <c r="AG135" s="6" t="str">
        <f t="shared" si="13"/>
        <v/>
      </c>
      <c r="AH135" s="6" t="str">
        <f t="shared" si="14"/>
        <v/>
      </c>
      <c r="AI135" s="6">
        <f t="shared" si="15"/>
        <v>0</v>
      </c>
      <c r="AJ135" s="6">
        <f t="shared" si="16"/>
        <v>0</v>
      </c>
      <c r="AK135" s="6" t="str">
        <f t="shared" si="17"/>
        <v/>
      </c>
      <c r="AL135" s="6" t="str">
        <f t="shared" si="18"/>
        <v/>
      </c>
      <c r="AQ135" s="12" t="s">
        <v>441</v>
      </c>
    </row>
    <row r="136" spans="2:43">
      <c r="B136" s="2">
        <v>42617</v>
      </c>
      <c r="C136" s="3">
        <v>8</v>
      </c>
      <c r="D136" s="3" t="s">
        <v>442</v>
      </c>
      <c r="E136" s="4">
        <v>42618</v>
      </c>
      <c r="F136" s="5" t="s">
        <v>443</v>
      </c>
      <c r="G136" s="5" t="s">
        <v>444</v>
      </c>
      <c r="H136" s="3" t="s">
        <v>443</v>
      </c>
      <c r="I136" s="3" t="s">
        <v>444</v>
      </c>
      <c r="J136" s="5">
        <v>18</v>
      </c>
      <c r="K136" s="5">
        <v>5.8</v>
      </c>
      <c r="L136" s="5">
        <v>1.1100000000000001</v>
      </c>
      <c r="M136" s="3">
        <v>4.4000000000000004</v>
      </c>
      <c r="N136" s="3">
        <v>3.65</v>
      </c>
      <c r="O136" s="3">
        <v>1.6</v>
      </c>
      <c r="P136" s="3">
        <v>1</v>
      </c>
      <c r="R136" s="3">
        <v>0</v>
      </c>
      <c r="S136" s="3">
        <v>1</v>
      </c>
      <c r="T136" s="5">
        <v>0</v>
      </c>
      <c r="U136" s="3">
        <v>1</v>
      </c>
      <c r="V136" s="6" t="str">
        <f t="shared" si="10"/>
        <v>世欧预</v>
      </c>
      <c r="W136" s="6" t="s">
        <v>134</v>
      </c>
      <c r="X136" s="6" t="s">
        <v>107</v>
      </c>
      <c r="Y136" s="6" t="s">
        <v>80</v>
      </c>
      <c r="Z136" s="6" t="s">
        <v>120</v>
      </c>
      <c r="AE136" s="6">
        <f t="shared" si="11"/>
        <v>0</v>
      </c>
      <c r="AF136" s="6">
        <f t="shared" si="12"/>
        <v>1</v>
      </c>
      <c r="AG136" s="6" t="str">
        <f t="shared" si="13"/>
        <v/>
      </c>
      <c r="AH136" s="6" t="str">
        <f t="shared" si="14"/>
        <v/>
      </c>
      <c r="AI136" s="6">
        <f t="shared" si="15"/>
        <v>0</v>
      </c>
      <c r="AJ136" s="6">
        <f t="shared" si="16"/>
        <v>0</v>
      </c>
      <c r="AK136" s="6" t="str">
        <f t="shared" si="17"/>
        <v/>
      </c>
      <c r="AL136" s="6" t="str">
        <f t="shared" si="18"/>
        <v/>
      </c>
      <c r="AQ136" s="12"/>
    </row>
    <row r="137" spans="2:43">
      <c r="B137" s="2">
        <v>42617</v>
      </c>
      <c r="C137" s="3">
        <v>9</v>
      </c>
      <c r="D137" s="3" t="s">
        <v>442</v>
      </c>
      <c r="E137" s="4">
        <v>42618</v>
      </c>
      <c r="F137" s="5" t="s">
        <v>445</v>
      </c>
      <c r="G137" s="5" t="s">
        <v>335</v>
      </c>
      <c r="H137" s="3" t="s">
        <v>445</v>
      </c>
      <c r="I137" s="3" t="s">
        <v>335</v>
      </c>
      <c r="J137" s="5">
        <v>1.17</v>
      </c>
      <c r="K137" s="5">
        <v>5.15</v>
      </c>
      <c r="L137" s="5">
        <v>12.5</v>
      </c>
      <c r="M137" s="3">
        <v>1.72</v>
      </c>
      <c r="N137" s="3">
        <v>3.6</v>
      </c>
      <c r="O137" s="3">
        <v>3.7</v>
      </c>
      <c r="P137" s="3">
        <v>-1</v>
      </c>
      <c r="R137" s="3">
        <v>1</v>
      </c>
      <c r="S137" s="3">
        <v>0</v>
      </c>
      <c r="T137" s="5">
        <v>3</v>
      </c>
      <c r="U137" s="3">
        <v>1</v>
      </c>
      <c r="V137" s="6" t="str">
        <f t="shared" si="10"/>
        <v>世欧预</v>
      </c>
      <c r="W137" s="6" t="s">
        <v>400</v>
      </c>
      <c r="X137" s="6" t="s">
        <v>2</v>
      </c>
      <c r="Y137" s="6" t="s">
        <v>2</v>
      </c>
      <c r="Z137" s="6" t="s">
        <v>3</v>
      </c>
      <c r="AE137" s="6">
        <f t="shared" si="11"/>
        <v>0</v>
      </c>
      <c r="AF137" s="6">
        <f t="shared" si="12"/>
        <v>1</v>
      </c>
      <c r="AG137" s="6" t="str">
        <f t="shared" si="13"/>
        <v/>
      </c>
      <c r="AH137" s="6" t="str">
        <f t="shared" si="14"/>
        <v/>
      </c>
      <c r="AI137" s="6">
        <f t="shared" si="15"/>
        <v>0</v>
      </c>
      <c r="AJ137" s="6">
        <f t="shared" si="16"/>
        <v>0</v>
      </c>
      <c r="AK137" s="6" t="str">
        <f t="shared" si="17"/>
        <v/>
      </c>
      <c r="AL137" s="6" t="str">
        <f t="shared" si="18"/>
        <v/>
      </c>
      <c r="AQ137" s="12" t="s">
        <v>446</v>
      </c>
    </row>
    <row r="138" spans="2:43">
      <c r="B138" s="2">
        <v>42617</v>
      </c>
      <c r="C138" s="3">
        <v>10</v>
      </c>
      <c r="D138" s="3" t="s">
        <v>442</v>
      </c>
      <c r="E138" s="4">
        <v>42618</v>
      </c>
      <c r="F138" s="5" t="s">
        <v>447</v>
      </c>
      <c r="G138" s="5" t="s">
        <v>448</v>
      </c>
      <c r="H138" s="3" t="s">
        <v>447</v>
      </c>
      <c r="I138" s="3" t="s">
        <v>448</v>
      </c>
      <c r="J138" s="5">
        <v>7.2</v>
      </c>
      <c r="K138" s="5">
        <v>3.85</v>
      </c>
      <c r="L138" s="5">
        <v>1.37</v>
      </c>
      <c r="M138" s="3">
        <v>2.5</v>
      </c>
      <c r="N138" s="3">
        <v>3.2</v>
      </c>
      <c r="O138" s="3">
        <v>2.4</v>
      </c>
      <c r="P138" s="3">
        <v>1</v>
      </c>
      <c r="R138" s="3">
        <v>2</v>
      </c>
      <c r="S138" s="3">
        <v>2</v>
      </c>
      <c r="T138" s="5">
        <v>1</v>
      </c>
      <c r="U138" s="3">
        <v>3</v>
      </c>
      <c r="V138" s="6" t="str">
        <f t="shared" ref="V138:V198" si="19">D138</f>
        <v>世欧预</v>
      </c>
      <c r="W138" s="6" t="s">
        <v>134</v>
      </c>
      <c r="X138" s="6" t="s">
        <v>2</v>
      </c>
      <c r="Y138" s="6" t="s">
        <v>6</v>
      </c>
      <c r="Z138" s="6" t="s">
        <v>3</v>
      </c>
      <c r="AB138" s="6">
        <v>1</v>
      </c>
      <c r="AC138" s="6">
        <v>1</v>
      </c>
      <c r="AE138" s="6">
        <f t="shared" si="11"/>
        <v>0</v>
      </c>
      <c r="AF138" s="6">
        <f t="shared" si="12"/>
        <v>0</v>
      </c>
      <c r="AG138" s="6" t="str">
        <f t="shared" si="13"/>
        <v/>
      </c>
      <c r="AH138" s="6" t="str">
        <f t="shared" si="14"/>
        <v/>
      </c>
      <c r="AI138" s="6">
        <f t="shared" si="15"/>
        <v>0</v>
      </c>
      <c r="AJ138" s="6">
        <f t="shared" si="16"/>
        <v>1</v>
      </c>
      <c r="AK138" s="6" t="str">
        <f t="shared" si="17"/>
        <v/>
      </c>
      <c r="AL138" s="6" t="str">
        <f t="shared" si="18"/>
        <v/>
      </c>
      <c r="AQ138" s="12" t="s">
        <v>449</v>
      </c>
    </row>
    <row r="139" spans="2:43">
      <c r="B139" s="2">
        <v>42617</v>
      </c>
      <c r="C139" s="3">
        <v>11</v>
      </c>
      <c r="D139" s="3" t="s">
        <v>442</v>
      </c>
      <c r="E139" s="4">
        <v>42618</v>
      </c>
      <c r="F139" s="5" t="s">
        <v>450</v>
      </c>
      <c r="G139" s="5" t="s">
        <v>451</v>
      </c>
      <c r="H139" s="3" t="s">
        <v>450</v>
      </c>
      <c r="I139" s="3" t="s">
        <v>451</v>
      </c>
      <c r="J139" s="5">
        <v>4.0999999999999996</v>
      </c>
      <c r="K139" s="5">
        <v>2.95</v>
      </c>
      <c r="L139" s="5">
        <v>1.83</v>
      </c>
      <c r="M139" s="3">
        <v>1.72</v>
      </c>
      <c r="N139" s="3">
        <v>3.4</v>
      </c>
      <c r="O139" s="3">
        <v>3.95</v>
      </c>
      <c r="P139" s="3">
        <v>1</v>
      </c>
      <c r="R139" s="3">
        <v>2</v>
      </c>
      <c r="S139" s="3">
        <v>2</v>
      </c>
      <c r="T139" s="5">
        <v>1</v>
      </c>
      <c r="U139" s="3">
        <v>3</v>
      </c>
      <c r="V139" s="6" t="str">
        <f t="shared" si="19"/>
        <v>世欧预</v>
      </c>
      <c r="W139" s="6" t="s">
        <v>385</v>
      </c>
      <c r="X139" s="6" t="s">
        <v>1</v>
      </c>
      <c r="Y139" s="6" t="s">
        <v>1</v>
      </c>
      <c r="Z139" s="6" t="s">
        <v>3</v>
      </c>
      <c r="AB139" s="6">
        <v>1</v>
      </c>
      <c r="AE139" s="6">
        <f t="shared" ref="AE139:AE202" si="20">IF(AND(AB139=$AB$4,AC139=$AC$4),IF(W139=$W$4,1,0)+IF(X139=$X$4,1,0)+IF(Y139=$Y$4,1,0),0)</f>
        <v>0</v>
      </c>
      <c r="AF139" s="6">
        <f t="shared" ref="AF139:AF202" si="21">IF(AND(AB139=$AB$4,AC139=$AC$4),IF(W139=$W$4,1,0)+IF(Z139=$Z$4,1,0)+IF(X139=$X$4,1,0)+IF(Y139=$Y$4,1,0)+IF(AA139=$AA$4,1,0)+IF(V139=$V$4,1,0),0)</f>
        <v>0</v>
      </c>
      <c r="AG139" s="6" t="str">
        <f t="shared" ref="AG139:AG202" si="22">IF(AND(AB139=$AB$4,AC139=$AC$4,AE139=MAX(AE$10:AE$5002)),(J139-J$4)^2+(K139-K$4)^2+(L139-L$4)^2+(M139-M$4)^2+(N139-N$4)^2+(O139-O$4)^2,"")</f>
        <v/>
      </c>
      <c r="AH139" s="6" t="str">
        <f t="shared" ref="AH139:AH202" si="23">IF(AND(AB139=$AB$4,AC139=$AC$4,AE139=MAX(AE$10:AE$5002),AF139=MAX(AF$10:AF$5002)),(J139-J$4)^2+(K139-K$4)^2+(L139-L$4)^2+(M139-M$4)^2+(N139-N$4)^2+(O139-O$4)^2,"")</f>
        <v/>
      </c>
      <c r="AI139" s="6">
        <f t="shared" ref="AI139:AI202" si="24">IF(AND(AB139=$AB$5,AC139=$AC$5),IF(W139=$W$5,1,0)+IF(X139=$X$5,1,0)+IF(Y139=$Y$5,1,0),0)</f>
        <v>0</v>
      </c>
      <c r="AJ139" s="6">
        <f t="shared" ref="AJ139:AJ202" si="25">IF(AND(AB139=$AB$5,AC139=$AC$5),IF(W139=$W$5,1,0)+IF(Z139=$Z$5,1,0)+IF(X139=$X$5,1,0)+IF(Y139=$Y$5,1,0)+IF(AA139=$AA$5,1,0)+IF(V139=$V$5,1,0),0)</f>
        <v>0</v>
      </c>
      <c r="AK139" s="6" t="str">
        <f t="shared" ref="AK139:AK202" si="26">IF(AND(AB139=$AB$5,AC139=$AC$5,AI139=MAX(AI$10:AI$5002)),(J139-J$4)^2+(K139-K$4)^2+(L139-L$4)^2+(M139-M$4)^2+(N139-N$4)^2+(O139-O$4)^2,"")</f>
        <v/>
      </c>
      <c r="AL139" s="6" t="str">
        <f t="shared" ref="AL139:AL202" si="27">IF(AND(AB139=$AB$5,AC139=$AC$5,AI139=MAX(AI$10:AI$5002),AJ139=MAX(AJ$10:AJ$5002)),(J139-J$4)^2+(K139-K$4)^2+(L139-L$4)^2+(M139-M$4)^2+(N139-N$4)^2+(O139-O$4)^2,"")</f>
        <v/>
      </c>
    </row>
    <row r="140" spans="2:43">
      <c r="B140" s="2">
        <v>42617</v>
      </c>
      <c r="C140" s="3">
        <v>12</v>
      </c>
      <c r="D140" s="3" t="s">
        <v>442</v>
      </c>
      <c r="E140" s="4">
        <v>42618</v>
      </c>
      <c r="F140" s="5" t="s">
        <v>452</v>
      </c>
      <c r="G140" s="5" t="s">
        <v>453</v>
      </c>
      <c r="H140" s="3" t="s">
        <v>452</v>
      </c>
      <c r="I140" s="3" t="s">
        <v>453</v>
      </c>
      <c r="J140" s="5">
        <v>5</v>
      </c>
      <c r="K140" s="5">
        <v>3.25</v>
      </c>
      <c r="L140" s="5">
        <v>1.61</v>
      </c>
      <c r="M140" s="3">
        <v>1.98</v>
      </c>
      <c r="N140" s="3">
        <v>3.25</v>
      </c>
      <c r="O140" s="3">
        <v>3.16</v>
      </c>
      <c r="P140" s="3">
        <v>1</v>
      </c>
      <c r="R140" s="3">
        <v>0</v>
      </c>
      <c r="S140" s="3">
        <v>1</v>
      </c>
      <c r="T140" s="5">
        <v>0</v>
      </c>
      <c r="U140" s="3">
        <v>1</v>
      </c>
      <c r="V140" s="6" t="str">
        <f t="shared" si="19"/>
        <v>世欧预</v>
      </c>
      <c r="W140" s="6" t="s">
        <v>248</v>
      </c>
      <c r="X140" s="6" t="s">
        <v>1</v>
      </c>
      <c r="Y140" s="6" t="s">
        <v>2</v>
      </c>
      <c r="Z140" s="6" t="s">
        <v>3</v>
      </c>
      <c r="AA140" s="6">
        <v>1</v>
      </c>
      <c r="AE140" s="6">
        <f t="shared" si="20"/>
        <v>1</v>
      </c>
      <c r="AF140" s="6">
        <f t="shared" si="21"/>
        <v>3</v>
      </c>
      <c r="AG140" s="6" t="str">
        <f t="shared" si="22"/>
        <v/>
      </c>
      <c r="AH140" s="6" t="str">
        <f t="shared" si="23"/>
        <v/>
      </c>
      <c r="AI140" s="6">
        <f t="shared" si="24"/>
        <v>0</v>
      </c>
      <c r="AJ140" s="6">
        <f t="shared" si="25"/>
        <v>0</v>
      </c>
      <c r="AK140" s="6" t="str">
        <f t="shared" si="26"/>
        <v/>
      </c>
      <c r="AL140" s="6" t="str">
        <f t="shared" si="27"/>
        <v/>
      </c>
    </row>
    <row r="141" spans="2:43">
      <c r="B141" s="2">
        <v>42617</v>
      </c>
      <c r="C141" s="3">
        <v>13</v>
      </c>
      <c r="D141" s="3" t="s">
        <v>442</v>
      </c>
      <c r="E141" s="4">
        <v>42618.114583333336</v>
      </c>
      <c r="F141" s="5" t="s">
        <v>334</v>
      </c>
      <c r="G141" s="5" t="s">
        <v>454</v>
      </c>
      <c r="H141" s="3" t="s">
        <v>334</v>
      </c>
      <c r="I141" s="3" t="s">
        <v>454</v>
      </c>
      <c r="J141" s="5">
        <v>1.6</v>
      </c>
      <c r="K141" s="5">
        <v>3.2</v>
      </c>
      <c r="L141" s="5">
        <v>5.2</v>
      </c>
      <c r="M141" s="3">
        <v>3.15</v>
      </c>
      <c r="N141" s="3">
        <v>3.25</v>
      </c>
      <c r="O141" s="3">
        <v>2</v>
      </c>
      <c r="P141" s="3">
        <v>-1</v>
      </c>
      <c r="R141" s="3">
        <v>0</v>
      </c>
      <c r="S141" s="3">
        <v>0</v>
      </c>
      <c r="T141" s="5">
        <v>1</v>
      </c>
      <c r="U141" s="3">
        <v>0</v>
      </c>
      <c r="V141" s="6" t="str">
        <f t="shared" si="19"/>
        <v>世欧预</v>
      </c>
      <c r="W141" s="6" t="s">
        <v>1</v>
      </c>
      <c r="X141" s="6" t="s">
        <v>1</v>
      </c>
      <c r="Y141" s="6" t="s">
        <v>1</v>
      </c>
      <c r="Z141" s="6" t="s">
        <v>3</v>
      </c>
      <c r="AB141" s="6">
        <v>1</v>
      </c>
      <c r="AC141" s="6">
        <v>1</v>
      </c>
      <c r="AE141" s="6">
        <f t="shared" si="20"/>
        <v>0</v>
      </c>
      <c r="AF141" s="6">
        <f t="shared" si="21"/>
        <v>0</v>
      </c>
      <c r="AG141" s="6" t="str">
        <f t="shared" si="22"/>
        <v/>
      </c>
      <c r="AH141" s="6" t="str">
        <f t="shared" si="23"/>
        <v/>
      </c>
      <c r="AI141" s="6">
        <f t="shared" si="24"/>
        <v>2</v>
      </c>
      <c r="AJ141" s="6">
        <f t="shared" si="25"/>
        <v>3</v>
      </c>
      <c r="AK141" s="6" t="str">
        <f t="shared" si="26"/>
        <v/>
      </c>
      <c r="AL141" s="6" t="str">
        <f t="shared" si="27"/>
        <v/>
      </c>
    </row>
    <row r="142" spans="2:43">
      <c r="B142" s="2">
        <v>42617</v>
      </c>
      <c r="C142" s="3">
        <v>14</v>
      </c>
      <c r="D142" s="3" t="s">
        <v>442</v>
      </c>
      <c r="E142" s="4">
        <v>42618.114583333336</v>
      </c>
      <c r="F142" s="5" t="s">
        <v>337</v>
      </c>
      <c r="G142" s="5" t="s">
        <v>455</v>
      </c>
      <c r="H142" s="3" t="s">
        <v>337</v>
      </c>
      <c r="I142" s="3" t="s">
        <v>455</v>
      </c>
      <c r="J142" s="5">
        <v>8.25</v>
      </c>
      <c r="K142" s="5">
        <v>4.6500000000000004</v>
      </c>
      <c r="L142" s="5">
        <v>1.26</v>
      </c>
      <c r="M142" s="3">
        <v>3</v>
      </c>
      <c r="N142" s="3">
        <v>3.5</v>
      </c>
      <c r="O142" s="3">
        <v>1.96</v>
      </c>
      <c r="P142" s="3">
        <v>1</v>
      </c>
      <c r="R142" s="3">
        <v>0</v>
      </c>
      <c r="S142" s="3">
        <v>3</v>
      </c>
      <c r="T142" s="5">
        <v>0</v>
      </c>
      <c r="U142" s="3">
        <v>0</v>
      </c>
      <c r="V142" s="6" t="str">
        <f t="shared" si="19"/>
        <v>世欧预</v>
      </c>
      <c r="W142" s="6" t="s">
        <v>354</v>
      </c>
      <c r="X142" s="6" t="s">
        <v>1</v>
      </c>
      <c r="Y142" s="6" t="s">
        <v>1</v>
      </c>
      <c r="Z142" s="6" t="s">
        <v>3</v>
      </c>
      <c r="AA142" s="6">
        <v>1</v>
      </c>
      <c r="AE142" s="6">
        <f t="shared" si="20"/>
        <v>2</v>
      </c>
      <c r="AF142" s="6">
        <f t="shared" si="21"/>
        <v>4</v>
      </c>
      <c r="AG142" s="6" t="str">
        <f t="shared" si="22"/>
        <v/>
      </c>
      <c r="AH142" s="6" t="str">
        <f t="shared" si="23"/>
        <v/>
      </c>
      <c r="AI142" s="6">
        <f t="shared" si="24"/>
        <v>0</v>
      </c>
      <c r="AJ142" s="6">
        <f t="shared" si="25"/>
        <v>0</v>
      </c>
      <c r="AK142" s="6" t="str">
        <f t="shared" si="26"/>
        <v/>
      </c>
      <c r="AL142" s="6" t="str">
        <f t="shared" si="27"/>
        <v/>
      </c>
    </row>
    <row r="143" spans="2:43">
      <c r="B143" s="2">
        <v>42617</v>
      </c>
      <c r="C143" s="3">
        <v>15</v>
      </c>
      <c r="D143" s="3" t="s">
        <v>442</v>
      </c>
      <c r="E143" s="4">
        <v>42618.114583333336</v>
      </c>
      <c r="F143" s="5" t="s">
        <v>456</v>
      </c>
      <c r="G143" s="5" t="s">
        <v>457</v>
      </c>
      <c r="H143" s="3" t="s">
        <v>456</v>
      </c>
      <c r="I143" s="3" t="s">
        <v>457</v>
      </c>
      <c r="J143" s="5">
        <v>1.53</v>
      </c>
      <c r="K143" s="5">
        <v>3.35</v>
      </c>
      <c r="L143" s="5">
        <v>5.65</v>
      </c>
      <c r="M143" s="3">
        <v>2.9</v>
      </c>
      <c r="N143" s="3">
        <v>3.2</v>
      </c>
      <c r="O143" s="3">
        <v>2.12</v>
      </c>
      <c r="P143" s="3">
        <v>-1</v>
      </c>
      <c r="R143" s="3">
        <v>1</v>
      </c>
      <c r="S143" s="3">
        <v>1</v>
      </c>
      <c r="T143" s="5">
        <v>1</v>
      </c>
      <c r="U143" s="3">
        <v>0</v>
      </c>
      <c r="V143" s="6" t="str">
        <f t="shared" si="19"/>
        <v>世欧预</v>
      </c>
      <c r="W143" s="6" t="s">
        <v>336</v>
      </c>
      <c r="X143" s="6" t="s">
        <v>1</v>
      </c>
      <c r="Y143" s="6" t="s">
        <v>1</v>
      </c>
      <c r="Z143" s="6" t="s">
        <v>3</v>
      </c>
      <c r="AB143" s="6">
        <v>1</v>
      </c>
      <c r="AC143" s="6">
        <v>1</v>
      </c>
      <c r="AE143" s="6">
        <f t="shared" si="20"/>
        <v>0</v>
      </c>
      <c r="AF143" s="6">
        <f t="shared" si="21"/>
        <v>0</v>
      </c>
      <c r="AG143" s="6" t="str">
        <f t="shared" si="22"/>
        <v/>
      </c>
      <c r="AH143" s="6" t="str">
        <f t="shared" si="23"/>
        <v/>
      </c>
      <c r="AI143" s="6">
        <f t="shared" si="24"/>
        <v>2</v>
      </c>
      <c r="AJ143" s="6">
        <f t="shared" si="25"/>
        <v>3</v>
      </c>
      <c r="AK143" s="6" t="str">
        <f t="shared" si="26"/>
        <v/>
      </c>
      <c r="AL143" s="6" t="str">
        <f t="shared" si="27"/>
        <v/>
      </c>
    </row>
    <row r="144" spans="2:43">
      <c r="B144" s="2">
        <v>42617</v>
      </c>
      <c r="C144" s="3">
        <v>16</v>
      </c>
      <c r="D144" s="3" t="s">
        <v>442</v>
      </c>
      <c r="E144" s="4">
        <v>42618.114583333336</v>
      </c>
      <c r="F144" s="5" t="s">
        <v>333</v>
      </c>
      <c r="G144" s="5" t="s">
        <v>458</v>
      </c>
      <c r="H144" s="3" t="s">
        <v>333</v>
      </c>
      <c r="I144" s="3" t="s">
        <v>458</v>
      </c>
      <c r="J144" s="5">
        <v>13</v>
      </c>
      <c r="K144" s="5">
        <v>5.05</v>
      </c>
      <c r="L144" s="5">
        <v>1.17</v>
      </c>
      <c r="M144" s="3">
        <v>3.65</v>
      </c>
      <c r="N144" s="3">
        <v>3.45</v>
      </c>
      <c r="O144" s="3">
        <v>1.77</v>
      </c>
      <c r="P144" s="3">
        <v>1</v>
      </c>
      <c r="R144" s="3">
        <v>1</v>
      </c>
      <c r="S144" s="3">
        <v>5</v>
      </c>
      <c r="T144" s="5">
        <v>0</v>
      </c>
      <c r="U144" s="3">
        <v>0</v>
      </c>
      <c r="V144" s="6" t="str">
        <f t="shared" si="19"/>
        <v>世欧预</v>
      </c>
      <c r="W144" s="6" t="s">
        <v>400</v>
      </c>
      <c r="X144" s="6" t="s">
        <v>1</v>
      </c>
      <c r="Y144" s="6" t="s">
        <v>2</v>
      </c>
      <c r="Z144" s="6" t="s">
        <v>3</v>
      </c>
      <c r="AE144" s="6">
        <f t="shared" si="20"/>
        <v>1</v>
      </c>
      <c r="AF144" s="6">
        <f t="shared" si="21"/>
        <v>2</v>
      </c>
      <c r="AG144" s="6" t="str">
        <f t="shared" si="22"/>
        <v/>
      </c>
      <c r="AH144" s="6" t="str">
        <f t="shared" si="23"/>
        <v/>
      </c>
      <c r="AI144" s="6">
        <f t="shared" si="24"/>
        <v>0</v>
      </c>
      <c r="AJ144" s="6">
        <f t="shared" si="25"/>
        <v>0</v>
      </c>
      <c r="AK144" s="6" t="str">
        <f t="shared" si="26"/>
        <v/>
      </c>
      <c r="AL144" s="6" t="str">
        <f t="shared" si="27"/>
        <v/>
      </c>
    </row>
    <row r="145" spans="2:43">
      <c r="B145" s="2">
        <v>42617</v>
      </c>
      <c r="C145" s="3">
        <v>17</v>
      </c>
      <c r="D145" s="3" t="s">
        <v>143</v>
      </c>
      <c r="E145" s="4">
        <v>42618.125</v>
      </c>
      <c r="F145" s="5" t="s">
        <v>459</v>
      </c>
      <c r="G145" s="5" t="s">
        <v>272</v>
      </c>
      <c r="H145" s="3" t="s">
        <v>459</v>
      </c>
      <c r="I145" s="3" t="s">
        <v>272</v>
      </c>
      <c r="J145" s="5">
        <v>2.23</v>
      </c>
      <c r="K145" s="5">
        <v>3.1</v>
      </c>
      <c r="L145" s="5">
        <v>2.8</v>
      </c>
      <c r="M145" s="3">
        <v>4.95</v>
      </c>
      <c r="N145" s="3">
        <v>4.05</v>
      </c>
      <c r="O145" s="3">
        <v>1.47</v>
      </c>
      <c r="P145" s="3">
        <v>-1</v>
      </c>
      <c r="R145" s="3">
        <v>2</v>
      </c>
      <c r="S145" s="3">
        <v>1</v>
      </c>
      <c r="T145" s="5">
        <v>3</v>
      </c>
      <c r="U145" s="3">
        <v>1</v>
      </c>
      <c r="V145" s="6" t="str">
        <f t="shared" si="19"/>
        <v>巴西甲</v>
      </c>
      <c r="W145" s="6" t="s">
        <v>0</v>
      </c>
      <c r="X145" s="6" t="s">
        <v>1</v>
      </c>
      <c r="Y145" s="6" t="s">
        <v>1</v>
      </c>
      <c r="Z145" s="6" t="s">
        <v>43</v>
      </c>
      <c r="AC145" s="6">
        <v>1</v>
      </c>
      <c r="AE145" s="6">
        <f t="shared" si="20"/>
        <v>0</v>
      </c>
      <c r="AF145" s="6">
        <f t="shared" si="21"/>
        <v>0</v>
      </c>
      <c r="AG145" s="6" t="str">
        <f t="shared" si="22"/>
        <v/>
      </c>
      <c r="AH145" s="6" t="str">
        <f t="shared" si="23"/>
        <v/>
      </c>
      <c r="AI145" s="6">
        <f t="shared" si="24"/>
        <v>0</v>
      </c>
      <c r="AJ145" s="6">
        <f t="shared" si="25"/>
        <v>0</v>
      </c>
      <c r="AK145" s="6" t="str">
        <f t="shared" si="26"/>
        <v/>
      </c>
      <c r="AL145" s="6" t="str">
        <f t="shared" si="27"/>
        <v/>
      </c>
    </row>
    <row r="146" spans="2:43">
      <c r="B146" s="2">
        <v>42618</v>
      </c>
      <c r="C146" s="3">
        <v>1</v>
      </c>
      <c r="D146" s="3" t="s">
        <v>442</v>
      </c>
      <c r="E146" s="4">
        <v>42619</v>
      </c>
      <c r="F146" s="5" t="s">
        <v>460</v>
      </c>
      <c r="G146" s="5" t="s">
        <v>461</v>
      </c>
      <c r="H146" s="3" t="s">
        <v>460</v>
      </c>
      <c r="I146" s="3" t="s">
        <v>461</v>
      </c>
      <c r="J146" s="5">
        <v>5.5</v>
      </c>
      <c r="K146" s="5">
        <v>3.22</v>
      </c>
      <c r="L146" s="5">
        <v>1.57</v>
      </c>
      <c r="M146" s="3">
        <v>2.04</v>
      </c>
      <c r="N146" s="3">
        <v>3.2</v>
      </c>
      <c r="O146" s="3">
        <v>3.06</v>
      </c>
      <c r="P146" s="3">
        <v>1</v>
      </c>
      <c r="V146" s="6" t="str">
        <f t="shared" si="19"/>
        <v>世欧预</v>
      </c>
      <c r="W146" s="6" t="s">
        <v>354</v>
      </c>
      <c r="X146" s="6" t="s">
        <v>1</v>
      </c>
      <c r="Y146" s="6" t="s">
        <v>2</v>
      </c>
      <c r="Z146" s="6" t="s">
        <v>3</v>
      </c>
      <c r="AE146" s="6">
        <f t="shared" si="20"/>
        <v>1</v>
      </c>
      <c r="AF146" s="6">
        <f t="shared" si="21"/>
        <v>2</v>
      </c>
      <c r="AG146" s="6" t="str">
        <f t="shared" si="22"/>
        <v/>
      </c>
      <c r="AH146" s="6" t="str">
        <f t="shared" si="23"/>
        <v/>
      </c>
      <c r="AI146" s="6">
        <f t="shared" si="24"/>
        <v>0</v>
      </c>
      <c r="AJ146" s="6">
        <f t="shared" si="25"/>
        <v>0</v>
      </c>
      <c r="AK146" s="6" t="str">
        <f t="shared" si="26"/>
        <v/>
      </c>
      <c r="AL146" s="6" t="str">
        <f t="shared" si="27"/>
        <v/>
      </c>
    </row>
    <row r="147" spans="2:43">
      <c r="B147" s="2">
        <v>42618</v>
      </c>
      <c r="C147" s="3">
        <v>2</v>
      </c>
      <c r="D147" s="3" t="s">
        <v>442</v>
      </c>
      <c r="E147" s="4">
        <v>42619.114583333336</v>
      </c>
      <c r="F147" s="5" t="s">
        <v>462</v>
      </c>
      <c r="G147" s="5" t="s">
        <v>463</v>
      </c>
      <c r="H147" s="3" t="s">
        <v>462</v>
      </c>
      <c r="I147" s="3" t="s">
        <v>463</v>
      </c>
      <c r="J147" s="5">
        <v>1.54</v>
      </c>
      <c r="K147" s="5">
        <v>3.35</v>
      </c>
      <c r="L147" s="5">
        <v>5.5</v>
      </c>
      <c r="M147" s="3">
        <v>2.9</v>
      </c>
      <c r="N147" s="3">
        <v>3.25</v>
      </c>
      <c r="O147" s="3">
        <v>2.1</v>
      </c>
      <c r="P147" s="3">
        <v>-1</v>
      </c>
      <c r="V147" s="6" t="str">
        <f t="shared" si="19"/>
        <v>世欧预</v>
      </c>
      <c r="W147" s="6" t="s">
        <v>464</v>
      </c>
      <c r="X147" s="6" t="s">
        <v>1</v>
      </c>
      <c r="Y147" s="6" t="s">
        <v>1</v>
      </c>
      <c r="Z147" s="6" t="s">
        <v>3</v>
      </c>
      <c r="AB147" s="6">
        <v>1</v>
      </c>
      <c r="AC147" s="6">
        <v>1</v>
      </c>
      <c r="AE147" s="6">
        <f t="shared" si="20"/>
        <v>0</v>
      </c>
      <c r="AF147" s="6">
        <f t="shared" si="21"/>
        <v>0</v>
      </c>
      <c r="AG147" s="6" t="str">
        <f t="shared" si="22"/>
        <v/>
      </c>
      <c r="AH147" s="6" t="str">
        <f t="shared" si="23"/>
        <v/>
      </c>
      <c r="AI147" s="6">
        <f t="shared" si="24"/>
        <v>3</v>
      </c>
      <c r="AJ147" s="6">
        <f t="shared" si="25"/>
        <v>4</v>
      </c>
      <c r="AK147" s="6">
        <f t="shared" si="26"/>
        <v>1.8626999999999994</v>
      </c>
      <c r="AL147" s="6">
        <f t="shared" si="27"/>
        <v>1.8626999999999994</v>
      </c>
    </row>
    <row r="148" spans="2:43">
      <c r="B148" s="2">
        <v>42618</v>
      </c>
      <c r="C148" s="3">
        <v>3</v>
      </c>
      <c r="D148" s="3" t="s">
        <v>442</v>
      </c>
      <c r="E148" s="4">
        <v>42619.114583333336</v>
      </c>
      <c r="F148" s="5" t="s">
        <v>465</v>
      </c>
      <c r="G148" s="5" t="s">
        <v>341</v>
      </c>
      <c r="H148" s="3" t="s">
        <v>465</v>
      </c>
      <c r="I148" s="3" t="s">
        <v>341</v>
      </c>
      <c r="J148" s="5">
        <v>1.95</v>
      </c>
      <c r="K148" s="5">
        <v>2.83</v>
      </c>
      <c r="L148" s="5">
        <v>3.8</v>
      </c>
      <c r="M148" s="3">
        <v>4.45</v>
      </c>
      <c r="N148" s="3">
        <v>3.45</v>
      </c>
      <c r="O148" s="3">
        <v>1.63</v>
      </c>
      <c r="P148" s="3">
        <v>-1</v>
      </c>
      <c r="V148" s="6" t="str">
        <f t="shared" si="19"/>
        <v>世欧预</v>
      </c>
      <c r="W148" s="6" t="s">
        <v>328</v>
      </c>
      <c r="X148" s="6" t="s">
        <v>1</v>
      </c>
      <c r="Y148" s="6" t="s">
        <v>2</v>
      </c>
      <c r="Z148" s="6" t="s">
        <v>3</v>
      </c>
      <c r="AA148" s="6">
        <v>1</v>
      </c>
      <c r="AB148" s="6">
        <v>1</v>
      </c>
      <c r="AE148" s="6">
        <f t="shared" si="20"/>
        <v>0</v>
      </c>
      <c r="AF148" s="6">
        <f t="shared" si="21"/>
        <v>0</v>
      </c>
      <c r="AG148" s="6" t="str">
        <f t="shared" si="22"/>
        <v/>
      </c>
      <c r="AH148" s="6" t="str">
        <f t="shared" si="23"/>
        <v/>
      </c>
      <c r="AI148" s="6">
        <f t="shared" si="24"/>
        <v>0</v>
      </c>
      <c r="AJ148" s="6">
        <f t="shared" si="25"/>
        <v>0</v>
      </c>
      <c r="AK148" s="6" t="str">
        <f t="shared" si="26"/>
        <v/>
      </c>
      <c r="AL148" s="6" t="str">
        <f t="shared" si="27"/>
        <v/>
      </c>
    </row>
    <row r="149" spans="2:43">
      <c r="B149" s="2">
        <v>42618</v>
      </c>
      <c r="C149" s="3">
        <v>4</v>
      </c>
      <c r="D149" s="3" t="s">
        <v>442</v>
      </c>
      <c r="E149" s="4">
        <v>42619.114583333336</v>
      </c>
      <c r="F149" s="5" t="s">
        <v>466</v>
      </c>
      <c r="G149" s="5" t="s">
        <v>467</v>
      </c>
      <c r="H149" s="3" t="s">
        <v>466</v>
      </c>
      <c r="I149" s="3" t="s">
        <v>467</v>
      </c>
      <c r="J149" s="5">
        <v>1.1000000000000001</v>
      </c>
      <c r="K149" s="5">
        <v>6</v>
      </c>
      <c r="L149" s="5">
        <v>19</v>
      </c>
      <c r="M149" s="3">
        <v>1.54</v>
      </c>
      <c r="N149" s="3">
        <v>3.8</v>
      </c>
      <c r="O149" s="3">
        <v>4.62</v>
      </c>
      <c r="P149" s="3">
        <v>-1</v>
      </c>
      <c r="V149" s="6" t="str">
        <f t="shared" si="19"/>
        <v>世欧预</v>
      </c>
      <c r="W149" s="6" t="s">
        <v>354</v>
      </c>
      <c r="X149" s="6" t="s">
        <v>1</v>
      </c>
      <c r="Y149" s="6" t="s">
        <v>1</v>
      </c>
      <c r="Z149" s="6" t="s">
        <v>3</v>
      </c>
      <c r="AE149" s="6">
        <f t="shared" si="20"/>
        <v>2</v>
      </c>
      <c r="AF149" s="6">
        <f t="shared" si="21"/>
        <v>3</v>
      </c>
      <c r="AG149" s="6" t="str">
        <f t="shared" si="22"/>
        <v/>
      </c>
      <c r="AH149" s="6" t="str">
        <f t="shared" si="23"/>
        <v/>
      </c>
      <c r="AI149" s="6">
        <f t="shared" si="24"/>
        <v>0</v>
      </c>
      <c r="AJ149" s="6">
        <f t="shared" si="25"/>
        <v>0</v>
      </c>
      <c r="AK149" s="6" t="str">
        <f t="shared" si="26"/>
        <v/>
      </c>
      <c r="AL149" s="6" t="str">
        <f t="shared" si="27"/>
        <v/>
      </c>
    </row>
    <row r="150" spans="2:43">
      <c r="B150" s="2">
        <v>42618</v>
      </c>
      <c r="C150" s="3">
        <v>5</v>
      </c>
      <c r="D150" s="3" t="s">
        <v>442</v>
      </c>
      <c r="E150" s="4">
        <v>42619.114583333336</v>
      </c>
      <c r="F150" s="5" t="s">
        <v>468</v>
      </c>
      <c r="G150" s="5" t="s">
        <v>469</v>
      </c>
      <c r="H150" s="3" t="s">
        <v>468</v>
      </c>
      <c r="I150" s="3" t="s">
        <v>469</v>
      </c>
      <c r="J150" s="5">
        <v>1.46</v>
      </c>
      <c r="K150" s="5">
        <v>3.45</v>
      </c>
      <c r="L150" s="5">
        <v>6.5</v>
      </c>
      <c r="M150" s="3">
        <v>2.71</v>
      </c>
      <c r="N150" s="3">
        <v>3.15</v>
      </c>
      <c r="O150" s="3">
        <v>2.2599999999999998</v>
      </c>
      <c r="P150" s="3">
        <v>-1</v>
      </c>
      <c r="V150" s="6" t="str">
        <f t="shared" si="19"/>
        <v>世欧预</v>
      </c>
      <c r="W150" s="6" t="s">
        <v>354</v>
      </c>
      <c r="X150" s="6" t="s">
        <v>1</v>
      </c>
      <c r="Y150" s="6" t="s">
        <v>1</v>
      </c>
      <c r="Z150" s="6" t="s">
        <v>3</v>
      </c>
      <c r="AE150" s="6">
        <f t="shared" si="20"/>
        <v>2</v>
      </c>
      <c r="AF150" s="6">
        <f t="shared" si="21"/>
        <v>3</v>
      </c>
      <c r="AG150" s="6" t="str">
        <f t="shared" si="22"/>
        <v/>
      </c>
      <c r="AH150" s="6" t="str">
        <f t="shared" si="23"/>
        <v/>
      </c>
      <c r="AI150" s="6">
        <f t="shared" si="24"/>
        <v>0</v>
      </c>
      <c r="AJ150" s="6">
        <f t="shared" si="25"/>
        <v>0</v>
      </c>
      <c r="AK150" s="6" t="str">
        <f t="shared" si="26"/>
        <v/>
      </c>
      <c r="AL150" s="6" t="str">
        <f t="shared" si="27"/>
        <v/>
      </c>
    </row>
    <row r="151" spans="2:43">
      <c r="B151" s="2">
        <v>42618</v>
      </c>
      <c r="C151" s="3">
        <v>6</v>
      </c>
      <c r="D151" s="3" t="s">
        <v>442</v>
      </c>
      <c r="E151" s="4">
        <v>42619.114583333336</v>
      </c>
      <c r="F151" s="5" t="s">
        <v>470</v>
      </c>
      <c r="G151" s="5" t="s">
        <v>471</v>
      </c>
      <c r="H151" s="3" t="s">
        <v>470</v>
      </c>
      <c r="I151" s="3" t="s">
        <v>471</v>
      </c>
      <c r="J151" s="5">
        <v>7.25</v>
      </c>
      <c r="K151" s="5">
        <v>3.75</v>
      </c>
      <c r="L151" s="5">
        <v>1.38</v>
      </c>
      <c r="M151" s="3">
        <v>2.48</v>
      </c>
      <c r="N151" s="3">
        <v>3.2</v>
      </c>
      <c r="O151" s="3">
        <v>2.42</v>
      </c>
      <c r="P151" s="3">
        <v>1</v>
      </c>
      <c r="V151" s="6" t="str">
        <f t="shared" si="19"/>
        <v>世欧预</v>
      </c>
      <c r="W151" s="6" t="s">
        <v>354</v>
      </c>
      <c r="X151" s="6" t="s">
        <v>1</v>
      </c>
      <c r="Y151" s="6" t="s">
        <v>1</v>
      </c>
      <c r="Z151" s="6" t="s">
        <v>3</v>
      </c>
      <c r="AE151" s="6">
        <f t="shared" si="20"/>
        <v>2</v>
      </c>
      <c r="AF151" s="6">
        <f t="shared" si="21"/>
        <v>3</v>
      </c>
      <c r="AG151" s="6" t="str">
        <f t="shared" si="22"/>
        <v/>
      </c>
      <c r="AH151" s="6" t="str">
        <f t="shared" si="23"/>
        <v/>
      </c>
      <c r="AI151" s="6">
        <f t="shared" si="24"/>
        <v>0</v>
      </c>
      <c r="AJ151" s="6">
        <f t="shared" si="25"/>
        <v>0</v>
      </c>
      <c r="AK151" s="6" t="str">
        <f t="shared" si="26"/>
        <v/>
      </c>
      <c r="AL151" s="6" t="str">
        <f t="shared" si="27"/>
        <v/>
      </c>
    </row>
    <row r="152" spans="2:43">
      <c r="B152" s="2">
        <v>42618</v>
      </c>
      <c r="C152" s="3">
        <v>8</v>
      </c>
      <c r="D152" s="3" t="s">
        <v>442</v>
      </c>
      <c r="E152" s="4">
        <v>42619.114583333336</v>
      </c>
      <c r="F152" s="5" t="s">
        <v>472</v>
      </c>
      <c r="G152" s="5" t="s">
        <v>339</v>
      </c>
      <c r="H152" s="3" t="s">
        <v>472</v>
      </c>
      <c r="I152" s="3" t="s">
        <v>339</v>
      </c>
      <c r="J152" s="5">
        <v>1.32</v>
      </c>
      <c r="K152" s="5">
        <v>4</v>
      </c>
      <c r="L152" s="5">
        <v>8.1999999999999993</v>
      </c>
      <c r="M152" s="3">
        <v>2.23</v>
      </c>
      <c r="N152" s="3">
        <v>3.2</v>
      </c>
      <c r="O152" s="3">
        <v>2.72</v>
      </c>
      <c r="P152" s="3">
        <v>-1</v>
      </c>
      <c r="V152" s="6" t="str">
        <f t="shared" si="19"/>
        <v>世欧预</v>
      </c>
      <c r="W152" s="6" t="s">
        <v>405</v>
      </c>
      <c r="X152" s="6" t="s">
        <v>1</v>
      </c>
      <c r="Y152" s="6" t="s">
        <v>1</v>
      </c>
      <c r="Z152" s="6" t="s">
        <v>3</v>
      </c>
      <c r="AB152" s="6">
        <v>1</v>
      </c>
      <c r="AC152" s="6">
        <v>1</v>
      </c>
      <c r="AE152" s="6">
        <f t="shared" si="20"/>
        <v>0</v>
      </c>
      <c r="AF152" s="6">
        <f t="shared" si="21"/>
        <v>0</v>
      </c>
      <c r="AG152" s="6" t="str">
        <f t="shared" si="22"/>
        <v/>
      </c>
      <c r="AH152" s="6" t="str">
        <f t="shared" si="23"/>
        <v/>
      </c>
      <c r="AI152" s="6">
        <f t="shared" si="24"/>
        <v>2</v>
      </c>
      <c r="AJ152" s="6">
        <f t="shared" si="25"/>
        <v>3</v>
      </c>
      <c r="AK152" s="6" t="str">
        <f t="shared" si="26"/>
        <v/>
      </c>
      <c r="AL152" s="6" t="str">
        <f t="shared" si="27"/>
        <v/>
      </c>
    </row>
    <row r="153" spans="2:43">
      <c r="B153" s="2">
        <v>42618</v>
      </c>
      <c r="C153" s="3">
        <v>9</v>
      </c>
      <c r="D153" s="3" t="s">
        <v>442</v>
      </c>
      <c r="E153" s="4">
        <v>42619.114583333336</v>
      </c>
      <c r="F153" s="5" t="s">
        <v>473</v>
      </c>
      <c r="G153" s="5" t="s">
        <v>474</v>
      </c>
      <c r="H153" s="3" t="s">
        <v>473</v>
      </c>
      <c r="I153" s="3" t="s">
        <v>474</v>
      </c>
      <c r="J153" s="5">
        <v>1.73</v>
      </c>
      <c r="K153" s="5">
        <v>3.1</v>
      </c>
      <c r="L153" s="5">
        <v>4.4000000000000004</v>
      </c>
      <c r="M153" s="3">
        <v>3.5</v>
      </c>
      <c r="N153" s="3">
        <v>3.4</v>
      </c>
      <c r="O153" s="3">
        <v>1.82</v>
      </c>
      <c r="P153" s="3">
        <v>-1</v>
      </c>
      <c r="V153" s="6" t="str">
        <f t="shared" si="19"/>
        <v>世欧预</v>
      </c>
      <c r="W153" s="6" t="s">
        <v>248</v>
      </c>
      <c r="X153" s="6" t="s">
        <v>1</v>
      </c>
      <c r="Y153" s="6" t="s">
        <v>6</v>
      </c>
      <c r="Z153" s="6" t="s">
        <v>3</v>
      </c>
      <c r="AB153" s="6">
        <v>1</v>
      </c>
      <c r="AC153" s="6">
        <v>1</v>
      </c>
      <c r="AE153" s="6">
        <f t="shared" si="20"/>
        <v>0</v>
      </c>
      <c r="AF153" s="6">
        <f t="shared" si="21"/>
        <v>0</v>
      </c>
      <c r="AG153" s="6" t="str">
        <f t="shared" si="22"/>
        <v/>
      </c>
      <c r="AH153" s="6" t="str">
        <f t="shared" si="23"/>
        <v/>
      </c>
      <c r="AI153" s="6">
        <f t="shared" si="24"/>
        <v>1</v>
      </c>
      <c r="AJ153" s="6">
        <f t="shared" si="25"/>
        <v>2</v>
      </c>
      <c r="AK153" s="6" t="str">
        <f t="shared" si="26"/>
        <v/>
      </c>
      <c r="AL153" s="6" t="str">
        <f t="shared" si="27"/>
        <v/>
      </c>
      <c r="AQ153" s="6" t="s">
        <v>475</v>
      </c>
    </row>
    <row r="154" spans="2:43">
      <c r="B154" s="2">
        <v>42618</v>
      </c>
      <c r="C154" s="3">
        <v>1</v>
      </c>
      <c r="D154" s="3" t="s">
        <v>476</v>
      </c>
      <c r="E154" s="4">
        <v>42619.791666666664</v>
      </c>
      <c r="F154" s="5" t="s">
        <v>418</v>
      </c>
      <c r="G154" s="5" t="s">
        <v>477</v>
      </c>
      <c r="H154" s="3" t="s">
        <v>418</v>
      </c>
      <c r="I154" s="3" t="s">
        <v>478</v>
      </c>
      <c r="J154" s="5">
        <v>3.1</v>
      </c>
      <c r="K154" s="5">
        <v>2.75</v>
      </c>
      <c r="L154" s="5">
        <v>2.2599999999999998</v>
      </c>
      <c r="M154" s="3">
        <v>1.46</v>
      </c>
      <c r="N154" s="3">
        <v>3.8</v>
      </c>
      <c r="O154" s="3">
        <v>5.5</v>
      </c>
      <c r="P154" s="3">
        <v>1</v>
      </c>
      <c r="V154" s="6" t="str">
        <f t="shared" si="19"/>
        <v>世亚预</v>
      </c>
      <c r="W154" s="6" t="s">
        <v>134</v>
      </c>
      <c r="X154" s="6" t="s">
        <v>1</v>
      </c>
      <c r="Y154" s="6" t="s">
        <v>6</v>
      </c>
      <c r="Z154" s="6" t="s">
        <v>3</v>
      </c>
      <c r="AC154" s="6">
        <v>1</v>
      </c>
      <c r="AE154" s="6">
        <f t="shared" si="20"/>
        <v>0</v>
      </c>
      <c r="AF154" s="6">
        <f t="shared" si="21"/>
        <v>0</v>
      </c>
      <c r="AG154" s="6" t="str">
        <f t="shared" si="22"/>
        <v/>
      </c>
      <c r="AH154" s="6" t="str">
        <f t="shared" si="23"/>
        <v/>
      </c>
      <c r="AI154" s="6">
        <f t="shared" si="24"/>
        <v>0</v>
      </c>
      <c r="AJ154" s="6">
        <f t="shared" si="25"/>
        <v>0</v>
      </c>
      <c r="AK154" s="6" t="str">
        <f t="shared" si="26"/>
        <v/>
      </c>
      <c r="AL154" s="6" t="str">
        <f t="shared" si="27"/>
        <v/>
      </c>
    </row>
    <row r="155" spans="2:43">
      <c r="B155" s="2">
        <v>42618</v>
      </c>
      <c r="C155" s="3">
        <v>2</v>
      </c>
      <c r="D155" s="3" t="s">
        <v>476</v>
      </c>
      <c r="E155" s="4">
        <v>42619.815972222219</v>
      </c>
      <c r="F155" s="5" t="s">
        <v>479</v>
      </c>
      <c r="G155" s="5" t="s">
        <v>480</v>
      </c>
      <c r="H155" s="3" t="s">
        <v>479</v>
      </c>
      <c r="I155" s="3" t="s">
        <v>480</v>
      </c>
      <c r="J155" s="5">
        <v>3.25</v>
      </c>
      <c r="K155" s="5">
        <v>2.95</v>
      </c>
      <c r="L155" s="5">
        <v>2.0699999999999998</v>
      </c>
      <c r="M155" s="3">
        <v>1.55</v>
      </c>
      <c r="N155" s="3">
        <v>3.65</v>
      </c>
      <c r="O155" s="3">
        <v>4.75</v>
      </c>
      <c r="P155" s="3">
        <v>1</v>
      </c>
      <c r="V155" s="6" t="str">
        <f t="shared" si="19"/>
        <v>世亚预</v>
      </c>
      <c r="W155" s="6" t="s">
        <v>328</v>
      </c>
      <c r="X155" s="6" t="s">
        <v>1</v>
      </c>
      <c r="Y155" s="6" t="s">
        <v>336</v>
      </c>
      <c r="Z155" s="6" t="s">
        <v>3</v>
      </c>
      <c r="AA155" s="6">
        <v>1</v>
      </c>
      <c r="AB155" s="6">
        <v>1</v>
      </c>
      <c r="AE155" s="6">
        <f t="shared" si="20"/>
        <v>0</v>
      </c>
      <c r="AF155" s="6">
        <f t="shared" si="21"/>
        <v>0</v>
      </c>
      <c r="AG155" s="6" t="str">
        <f t="shared" si="22"/>
        <v/>
      </c>
      <c r="AH155" s="6" t="str">
        <f t="shared" si="23"/>
        <v/>
      </c>
      <c r="AI155" s="6">
        <f t="shared" si="24"/>
        <v>0</v>
      </c>
      <c r="AJ155" s="6">
        <f t="shared" si="25"/>
        <v>0</v>
      </c>
      <c r="AK155" s="6" t="str">
        <f t="shared" si="26"/>
        <v/>
      </c>
      <c r="AL155" s="6" t="str">
        <f t="shared" si="27"/>
        <v/>
      </c>
    </row>
    <row r="156" spans="2:43">
      <c r="B156" s="2">
        <v>42618</v>
      </c>
      <c r="C156" s="3">
        <v>3</v>
      </c>
      <c r="D156" s="3" t="s">
        <v>476</v>
      </c>
      <c r="E156" s="4">
        <v>42619.833333333336</v>
      </c>
      <c r="F156" s="5" t="s">
        <v>420</v>
      </c>
      <c r="G156" s="5" t="s">
        <v>481</v>
      </c>
      <c r="H156" s="3" t="s">
        <v>420</v>
      </c>
      <c r="I156" s="3" t="s">
        <v>481</v>
      </c>
      <c r="J156" s="5">
        <v>14.75</v>
      </c>
      <c r="K156" s="5">
        <v>5.65</v>
      </c>
      <c r="L156" s="5">
        <v>1.1299999999999999</v>
      </c>
      <c r="M156" s="3">
        <v>4.1500000000000004</v>
      </c>
      <c r="N156" s="3">
        <v>3.55</v>
      </c>
      <c r="O156" s="3">
        <v>1.65</v>
      </c>
      <c r="P156" s="3">
        <v>1</v>
      </c>
      <c r="V156" s="6" t="str">
        <f t="shared" si="19"/>
        <v>世亚预</v>
      </c>
      <c r="W156" s="6" t="s">
        <v>385</v>
      </c>
      <c r="X156" s="6" t="s">
        <v>6</v>
      </c>
      <c r="Y156" s="6" t="s">
        <v>6</v>
      </c>
      <c r="Z156" s="6" t="s">
        <v>3</v>
      </c>
      <c r="AB156" s="6">
        <v>1</v>
      </c>
      <c r="AC156" s="6">
        <v>1</v>
      </c>
      <c r="AE156" s="6">
        <f t="shared" si="20"/>
        <v>0</v>
      </c>
      <c r="AF156" s="6">
        <f t="shared" si="21"/>
        <v>0</v>
      </c>
      <c r="AG156" s="6" t="str">
        <f t="shared" si="22"/>
        <v/>
      </c>
      <c r="AH156" s="6" t="str">
        <f t="shared" si="23"/>
        <v/>
      </c>
      <c r="AI156" s="6">
        <f t="shared" si="24"/>
        <v>0</v>
      </c>
      <c r="AJ156" s="6">
        <f t="shared" si="25"/>
        <v>1</v>
      </c>
      <c r="AK156" s="6" t="str">
        <f t="shared" si="26"/>
        <v/>
      </c>
      <c r="AL156" s="6" t="str">
        <f t="shared" si="27"/>
        <v/>
      </c>
    </row>
    <row r="157" spans="2:43">
      <c r="B157" s="2">
        <v>42618</v>
      </c>
      <c r="C157" s="3">
        <v>4</v>
      </c>
      <c r="D157" s="3" t="s">
        <v>476</v>
      </c>
      <c r="E157" s="4">
        <v>42619.84375</v>
      </c>
      <c r="F157" s="5" t="s">
        <v>482</v>
      </c>
      <c r="G157" s="5" t="s">
        <v>483</v>
      </c>
      <c r="H157" s="3" t="s">
        <v>482</v>
      </c>
      <c r="I157" s="3" t="s">
        <v>483</v>
      </c>
      <c r="J157" s="5">
        <v>15</v>
      </c>
      <c r="K157" s="5">
        <v>5.9</v>
      </c>
      <c r="L157" s="5">
        <v>1.1200000000000001</v>
      </c>
      <c r="M157" s="3">
        <v>4.3</v>
      </c>
      <c r="N157" s="3">
        <v>3.85</v>
      </c>
      <c r="O157" s="3">
        <v>1.57</v>
      </c>
      <c r="P157" s="3">
        <v>1</v>
      </c>
      <c r="V157" s="6" t="str">
        <f t="shared" si="19"/>
        <v>世亚预</v>
      </c>
      <c r="W157" s="6" t="s">
        <v>248</v>
      </c>
      <c r="X157" s="6" t="s">
        <v>1</v>
      </c>
      <c r="Y157" s="6" t="s">
        <v>336</v>
      </c>
      <c r="Z157" s="6" t="s">
        <v>3</v>
      </c>
      <c r="AE157" s="6">
        <f t="shared" si="20"/>
        <v>1</v>
      </c>
      <c r="AF157" s="6">
        <f t="shared" si="21"/>
        <v>2</v>
      </c>
      <c r="AG157" s="6" t="str">
        <f t="shared" si="22"/>
        <v/>
      </c>
      <c r="AH157" s="6" t="str">
        <f t="shared" si="23"/>
        <v/>
      </c>
      <c r="AI157" s="6">
        <f t="shared" si="24"/>
        <v>0</v>
      </c>
      <c r="AJ157" s="6">
        <f t="shared" si="25"/>
        <v>0</v>
      </c>
      <c r="AK157" s="6" t="str">
        <f t="shared" si="26"/>
        <v/>
      </c>
      <c r="AL157" s="6" t="str">
        <f t="shared" si="27"/>
        <v/>
      </c>
    </row>
    <row r="158" spans="2:43">
      <c r="B158" s="2">
        <v>42619</v>
      </c>
      <c r="C158" s="3">
        <v>5</v>
      </c>
      <c r="D158" s="3" t="s">
        <v>476</v>
      </c>
      <c r="E158" s="4">
        <v>42619.979166666664</v>
      </c>
      <c r="F158" s="5" t="s">
        <v>484</v>
      </c>
      <c r="G158" s="5" t="s">
        <v>417</v>
      </c>
      <c r="H158" s="3" t="s">
        <v>484</v>
      </c>
      <c r="I158" s="3" t="s">
        <v>417</v>
      </c>
      <c r="J158" s="5">
        <v>3.4</v>
      </c>
      <c r="K158" s="5">
        <v>2.95</v>
      </c>
      <c r="L158" s="5">
        <v>2.02</v>
      </c>
      <c r="M158" s="3">
        <v>1.58</v>
      </c>
      <c r="N158" s="3">
        <v>3.7</v>
      </c>
      <c r="O158" s="3">
        <v>4.45</v>
      </c>
      <c r="P158" s="3">
        <v>1</v>
      </c>
      <c r="R158" s="3">
        <v>0</v>
      </c>
      <c r="S158" s="3">
        <v>1</v>
      </c>
      <c r="T158" s="5">
        <v>0</v>
      </c>
      <c r="U158" s="3">
        <v>1</v>
      </c>
      <c r="V158" s="6" t="str">
        <f t="shared" si="19"/>
        <v>世亚预</v>
      </c>
      <c r="W158" s="6" t="s">
        <v>0</v>
      </c>
      <c r="X158" s="6" t="s">
        <v>1</v>
      </c>
      <c r="Y158" s="6" t="s">
        <v>1</v>
      </c>
      <c r="Z158" s="6" t="s">
        <v>3</v>
      </c>
      <c r="AC158" s="6">
        <v>1</v>
      </c>
      <c r="AE158" s="6">
        <f t="shared" si="20"/>
        <v>0</v>
      </c>
      <c r="AF158" s="6">
        <f t="shared" si="21"/>
        <v>0</v>
      </c>
      <c r="AG158" s="6" t="str">
        <f t="shared" si="22"/>
        <v/>
      </c>
      <c r="AH158" s="6" t="str">
        <f t="shared" si="23"/>
        <v/>
      </c>
      <c r="AI158" s="6">
        <f t="shared" si="24"/>
        <v>0</v>
      </c>
      <c r="AJ158" s="6">
        <f t="shared" si="25"/>
        <v>0</v>
      </c>
      <c r="AK158" s="6" t="str">
        <f t="shared" si="26"/>
        <v/>
      </c>
      <c r="AL158" s="6" t="str">
        <f t="shared" si="27"/>
        <v/>
      </c>
    </row>
    <row r="159" spans="2:43">
      <c r="B159" s="2">
        <v>42619</v>
      </c>
      <c r="C159" s="3">
        <v>6</v>
      </c>
      <c r="D159" s="3" t="s">
        <v>331</v>
      </c>
      <c r="E159" s="4">
        <v>42620</v>
      </c>
      <c r="F159" s="5" t="s">
        <v>340</v>
      </c>
      <c r="G159" s="5" t="s">
        <v>485</v>
      </c>
      <c r="H159" s="3" t="s">
        <v>340</v>
      </c>
      <c r="I159" s="3" t="s">
        <v>485</v>
      </c>
      <c r="J159" s="5">
        <v>1.67</v>
      </c>
      <c r="K159" s="5">
        <v>3.2</v>
      </c>
      <c r="L159" s="5">
        <v>4.5999999999999996</v>
      </c>
      <c r="M159" s="3">
        <v>3.35</v>
      </c>
      <c r="N159" s="3">
        <v>3.35</v>
      </c>
      <c r="O159" s="3">
        <v>1.89</v>
      </c>
      <c r="P159" s="3">
        <v>-1</v>
      </c>
      <c r="R159" s="3">
        <v>1</v>
      </c>
      <c r="S159" s="3">
        <v>0</v>
      </c>
      <c r="T159" s="5">
        <v>3</v>
      </c>
      <c r="U159" s="3">
        <v>1</v>
      </c>
      <c r="V159" s="6" t="str">
        <f t="shared" si="19"/>
        <v>友谊赛</v>
      </c>
      <c r="W159" s="6" t="s">
        <v>354</v>
      </c>
      <c r="X159" s="6" t="s">
        <v>2</v>
      </c>
      <c r="Y159" s="6" t="s">
        <v>2</v>
      </c>
      <c r="Z159" s="6" t="s">
        <v>317</v>
      </c>
      <c r="AE159" s="6">
        <f t="shared" si="20"/>
        <v>0</v>
      </c>
      <c r="AF159" s="6">
        <f t="shared" si="21"/>
        <v>0</v>
      </c>
      <c r="AG159" s="6" t="str">
        <f t="shared" si="22"/>
        <v/>
      </c>
      <c r="AH159" s="6" t="str">
        <f t="shared" si="23"/>
        <v/>
      </c>
      <c r="AI159" s="6">
        <f t="shared" si="24"/>
        <v>0</v>
      </c>
      <c r="AJ159" s="6">
        <f t="shared" si="25"/>
        <v>0</v>
      </c>
      <c r="AK159" s="6" t="str">
        <f t="shared" si="26"/>
        <v/>
      </c>
      <c r="AL159" s="6" t="str">
        <f t="shared" si="27"/>
        <v/>
      </c>
    </row>
    <row r="160" spans="2:43">
      <c r="B160" s="2">
        <v>42619</v>
      </c>
      <c r="C160" s="3">
        <v>7</v>
      </c>
      <c r="D160" s="3" t="s">
        <v>476</v>
      </c>
      <c r="E160" s="4">
        <v>42620</v>
      </c>
      <c r="F160" s="5" t="s">
        <v>486</v>
      </c>
      <c r="G160" s="5" t="s">
        <v>487</v>
      </c>
      <c r="H160" s="3" t="s">
        <v>486</v>
      </c>
      <c r="I160" s="3" t="s">
        <v>487</v>
      </c>
      <c r="J160" s="5">
        <v>2.02</v>
      </c>
      <c r="K160" s="5">
        <v>2.88</v>
      </c>
      <c r="L160" s="5">
        <v>3.48</v>
      </c>
      <c r="M160" s="3">
        <v>4.58</v>
      </c>
      <c r="N160" s="3">
        <v>3.6</v>
      </c>
      <c r="O160" s="3">
        <v>1.58</v>
      </c>
      <c r="P160" s="3">
        <v>-1</v>
      </c>
      <c r="R160" s="3">
        <v>0</v>
      </c>
      <c r="S160" s="3">
        <v>1</v>
      </c>
      <c r="T160" s="5">
        <v>0</v>
      </c>
      <c r="U160" s="3">
        <v>0</v>
      </c>
      <c r="V160" s="6" t="str">
        <f t="shared" si="19"/>
        <v>世亚预</v>
      </c>
      <c r="W160" s="6" t="s">
        <v>385</v>
      </c>
      <c r="X160" s="6" t="s">
        <v>1</v>
      </c>
      <c r="Y160" s="6" t="s">
        <v>1</v>
      </c>
      <c r="Z160" s="6" t="s">
        <v>3</v>
      </c>
      <c r="AB160" s="6">
        <v>1</v>
      </c>
      <c r="AE160" s="6">
        <f t="shared" si="20"/>
        <v>0</v>
      </c>
      <c r="AF160" s="6">
        <f t="shared" si="21"/>
        <v>0</v>
      </c>
      <c r="AG160" s="6" t="str">
        <f t="shared" si="22"/>
        <v/>
      </c>
      <c r="AH160" s="6" t="str">
        <f t="shared" si="23"/>
        <v/>
      </c>
      <c r="AI160" s="6">
        <f t="shared" si="24"/>
        <v>0</v>
      </c>
      <c r="AJ160" s="6">
        <f t="shared" si="25"/>
        <v>0</v>
      </c>
      <c r="AK160" s="6" t="str">
        <f t="shared" si="26"/>
        <v/>
      </c>
      <c r="AL160" s="6" t="str">
        <f t="shared" si="27"/>
        <v/>
      </c>
    </row>
    <row r="161" spans="2:38">
      <c r="B161" s="2">
        <v>42619</v>
      </c>
      <c r="C161" s="3">
        <v>8</v>
      </c>
      <c r="D161" s="3" t="s">
        <v>488</v>
      </c>
      <c r="E161" s="4">
        <v>42620.041666666664</v>
      </c>
      <c r="F161" s="5" t="s">
        <v>489</v>
      </c>
      <c r="G161" s="5" t="s">
        <v>490</v>
      </c>
      <c r="H161" s="3" t="s">
        <v>491</v>
      </c>
      <c r="I161" s="3" t="s">
        <v>492</v>
      </c>
      <c r="J161" s="5">
        <v>1.9</v>
      </c>
      <c r="K161" s="5">
        <v>3</v>
      </c>
      <c r="L161" s="5">
        <v>3.7</v>
      </c>
      <c r="M161" s="3">
        <v>4.0999999999999996</v>
      </c>
      <c r="N161" s="3">
        <v>3.55</v>
      </c>
      <c r="O161" s="3">
        <v>1.66</v>
      </c>
      <c r="P161" s="3">
        <v>-1</v>
      </c>
      <c r="R161" s="3">
        <v>1</v>
      </c>
      <c r="S161" s="3">
        <v>1</v>
      </c>
      <c r="T161" s="5">
        <v>1</v>
      </c>
      <c r="U161" s="3">
        <v>0</v>
      </c>
      <c r="V161" s="6" t="str">
        <f t="shared" si="19"/>
        <v>国王杯</v>
      </c>
      <c r="W161" s="6" t="s">
        <v>385</v>
      </c>
      <c r="X161" s="6" t="s">
        <v>1</v>
      </c>
      <c r="Y161" s="6" t="s">
        <v>6</v>
      </c>
      <c r="Z161" s="6" t="s">
        <v>43</v>
      </c>
      <c r="AB161" s="6">
        <v>1</v>
      </c>
      <c r="AE161" s="6">
        <f t="shared" si="20"/>
        <v>0</v>
      </c>
      <c r="AF161" s="6">
        <f t="shared" si="21"/>
        <v>0</v>
      </c>
      <c r="AG161" s="6" t="str">
        <f t="shared" si="22"/>
        <v/>
      </c>
      <c r="AH161" s="6" t="str">
        <f t="shared" si="23"/>
        <v/>
      </c>
      <c r="AI161" s="6">
        <f t="shared" si="24"/>
        <v>0</v>
      </c>
      <c r="AJ161" s="6">
        <f t="shared" si="25"/>
        <v>0</v>
      </c>
      <c r="AK161" s="6" t="str">
        <f t="shared" si="26"/>
        <v/>
      </c>
      <c r="AL161" s="6" t="str">
        <f t="shared" si="27"/>
        <v/>
      </c>
    </row>
    <row r="162" spans="2:38">
      <c r="B162" s="2">
        <v>42619</v>
      </c>
      <c r="C162" s="3">
        <v>9</v>
      </c>
      <c r="D162" s="3" t="s">
        <v>488</v>
      </c>
      <c r="E162" s="4">
        <v>42620.083333333336</v>
      </c>
      <c r="F162" s="5" t="s">
        <v>493</v>
      </c>
      <c r="G162" s="5" t="s">
        <v>494</v>
      </c>
      <c r="H162" s="3" t="s">
        <v>495</v>
      </c>
      <c r="I162" s="3" t="s">
        <v>494</v>
      </c>
      <c r="J162" s="5">
        <v>1.98</v>
      </c>
      <c r="K162" s="5">
        <v>3</v>
      </c>
      <c r="L162" s="5">
        <v>3.45</v>
      </c>
      <c r="M162" s="3">
        <v>4.2</v>
      </c>
      <c r="N162" s="3">
        <v>3.7</v>
      </c>
      <c r="O162" s="3">
        <v>1.61</v>
      </c>
      <c r="P162" s="3">
        <v>-1</v>
      </c>
      <c r="R162" s="3">
        <v>1</v>
      </c>
      <c r="S162" s="3">
        <v>2</v>
      </c>
      <c r="T162" s="5">
        <v>0</v>
      </c>
      <c r="U162" s="3">
        <v>0</v>
      </c>
      <c r="V162" s="6" t="str">
        <f t="shared" si="19"/>
        <v>国王杯</v>
      </c>
      <c r="W162" s="6" t="s">
        <v>385</v>
      </c>
      <c r="X162" s="6" t="s">
        <v>1</v>
      </c>
      <c r="Y162" s="6" t="s">
        <v>6</v>
      </c>
      <c r="Z162" s="6" t="s">
        <v>43</v>
      </c>
      <c r="AB162" s="6">
        <v>1</v>
      </c>
      <c r="AE162" s="6">
        <f t="shared" si="20"/>
        <v>0</v>
      </c>
      <c r="AF162" s="6">
        <f t="shared" si="21"/>
        <v>0</v>
      </c>
      <c r="AG162" s="6" t="str">
        <f t="shared" si="22"/>
        <v/>
      </c>
      <c r="AH162" s="6" t="str">
        <f t="shared" si="23"/>
        <v/>
      </c>
      <c r="AI162" s="6">
        <f t="shared" si="24"/>
        <v>0</v>
      </c>
      <c r="AJ162" s="6">
        <f t="shared" si="25"/>
        <v>0</v>
      </c>
      <c r="AK162" s="6" t="str">
        <f t="shared" si="26"/>
        <v/>
      </c>
      <c r="AL162" s="6" t="str">
        <f t="shared" si="27"/>
        <v/>
      </c>
    </row>
    <row r="163" spans="2:38">
      <c r="B163" s="2">
        <v>42619</v>
      </c>
      <c r="C163" s="3">
        <v>10</v>
      </c>
      <c r="D163" s="3" t="s">
        <v>442</v>
      </c>
      <c r="E163" s="4">
        <v>42620.114583333336</v>
      </c>
      <c r="F163" s="5" t="s">
        <v>338</v>
      </c>
      <c r="G163" s="5" t="s">
        <v>496</v>
      </c>
      <c r="H163" s="3" t="s">
        <v>338</v>
      </c>
      <c r="I163" s="3" t="s">
        <v>496</v>
      </c>
      <c r="J163" s="5">
        <v>16</v>
      </c>
      <c r="K163" s="5">
        <v>6.1</v>
      </c>
      <c r="L163" s="5">
        <v>1.1100000000000001</v>
      </c>
      <c r="M163" s="3">
        <v>4.45</v>
      </c>
      <c r="N163" s="3">
        <v>3.75</v>
      </c>
      <c r="O163" s="3">
        <v>1.57</v>
      </c>
      <c r="P163" s="3">
        <v>1</v>
      </c>
      <c r="R163" s="3">
        <v>0</v>
      </c>
      <c r="S163" s="3">
        <v>0</v>
      </c>
      <c r="T163" s="5">
        <v>1</v>
      </c>
      <c r="U163" s="3">
        <v>3</v>
      </c>
      <c r="V163" s="6" t="str">
        <f t="shared" si="19"/>
        <v>世欧预</v>
      </c>
      <c r="W163" s="6" t="s">
        <v>413</v>
      </c>
      <c r="X163" s="6" t="s">
        <v>6</v>
      </c>
      <c r="Y163" s="6" t="s">
        <v>6</v>
      </c>
      <c r="Z163" s="6" t="s">
        <v>3</v>
      </c>
      <c r="AB163" s="6">
        <v>1</v>
      </c>
      <c r="AC163" s="6">
        <v>1</v>
      </c>
      <c r="AE163" s="6">
        <f t="shared" si="20"/>
        <v>0</v>
      </c>
      <c r="AF163" s="6">
        <f t="shared" si="21"/>
        <v>0</v>
      </c>
      <c r="AG163" s="6" t="str">
        <f t="shared" si="22"/>
        <v/>
      </c>
      <c r="AH163" s="6" t="str">
        <f t="shared" si="23"/>
        <v/>
      </c>
      <c r="AI163" s="6">
        <f t="shared" si="24"/>
        <v>0</v>
      </c>
      <c r="AJ163" s="6">
        <f t="shared" si="25"/>
        <v>1</v>
      </c>
      <c r="AK163" s="6" t="str">
        <f t="shared" si="26"/>
        <v/>
      </c>
      <c r="AL163" s="6" t="str">
        <f t="shared" si="27"/>
        <v/>
      </c>
    </row>
    <row r="164" spans="2:38">
      <c r="B164" s="2">
        <v>42619</v>
      </c>
      <c r="C164" s="3">
        <v>11</v>
      </c>
      <c r="D164" s="3" t="s">
        <v>442</v>
      </c>
      <c r="E164" s="4">
        <v>42620.114583333336</v>
      </c>
      <c r="F164" s="5" t="s">
        <v>497</v>
      </c>
      <c r="G164" s="5" t="s">
        <v>498</v>
      </c>
      <c r="H164" s="3" t="s">
        <v>497</v>
      </c>
      <c r="I164" s="3" t="s">
        <v>498</v>
      </c>
      <c r="J164" s="5">
        <v>1.1100000000000001</v>
      </c>
      <c r="K164" s="5">
        <v>6.05</v>
      </c>
      <c r="L164" s="5">
        <v>16</v>
      </c>
      <c r="M164" s="3">
        <v>1.55</v>
      </c>
      <c r="N164" s="3">
        <v>3.9</v>
      </c>
      <c r="O164" s="3">
        <v>4.45</v>
      </c>
      <c r="P164" s="3">
        <v>-1</v>
      </c>
      <c r="R164" s="3">
        <v>4</v>
      </c>
      <c r="S164" s="3">
        <v>3</v>
      </c>
      <c r="T164" s="5">
        <v>3</v>
      </c>
      <c r="U164" s="3">
        <v>1</v>
      </c>
      <c r="V164" s="6" t="str">
        <f t="shared" si="19"/>
        <v>世欧预</v>
      </c>
      <c r="W164" s="6" t="s">
        <v>354</v>
      </c>
      <c r="X164" s="6" t="s">
        <v>1</v>
      </c>
      <c r="Y164" s="6" t="s">
        <v>2</v>
      </c>
      <c r="Z164" s="6" t="s">
        <v>3</v>
      </c>
      <c r="AE164" s="6">
        <f t="shared" si="20"/>
        <v>1</v>
      </c>
      <c r="AF164" s="6">
        <f t="shared" si="21"/>
        <v>2</v>
      </c>
      <c r="AG164" s="6" t="str">
        <f t="shared" si="22"/>
        <v/>
      </c>
      <c r="AH164" s="6" t="str">
        <f t="shared" si="23"/>
        <v/>
      </c>
      <c r="AI164" s="6">
        <f t="shared" si="24"/>
        <v>0</v>
      </c>
      <c r="AJ164" s="6">
        <f t="shared" si="25"/>
        <v>0</v>
      </c>
      <c r="AK164" s="6" t="str">
        <f t="shared" si="26"/>
        <v/>
      </c>
      <c r="AL164" s="6" t="str">
        <f t="shared" si="27"/>
        <v/>
      </c>
    </row>
    <row r="165" spans="2:38">
      <c r="B165" s="2">
        <v>42619</v>
      </c>
      <c r="C165" s="3">
        <v>22</v>
      </c>
      <c r="D165" s="3" t="s">
        <v>499</v>
      </c>
      <c r="E165" s="4">
        <v>42620.34375</v>
      </c>
      <c r="F165" s="5" t="s">
        <v>500</v>
      </c>
      <c r="G165" s="5" t="s">
        <v>501</v>
      </c>
      <c r="H165" s="3" t="s">
        <v>500</v>
      </c>
      <c r="I165" s="3" t="s">
        <v>501</v>
      </c>
      <c r="J165" s="5">
        <v>1.1100000000000001</v>
      </c>
      <c r="K165" s="5">
        <v>6</v>
      </c>
      <c r="L165" s="5">
        <v>16.5</v>
      </c>
      <c r="M165" s="3">
        <v>1.55</v>
      </c>
      <c r="N165" s="3">
        <v>3.85</v>
      </c>
      <c r="O165" s="3">
        <v>4.45</v>
      </c>
      <c r="P165" s="3">
        <v>-1</v>
      </c>
      <c r="R165" s="3">
        <v>4</v>
      </c>
      <c r="S165" s="3">
        <v>0</v>
      </c>
      <c r="T165" s="5">
        <v>3</v>
      </c>
      <c r="U165" s="3">
        <v>3</v>
      </c>
      <c r="V165" s="6" t="str">
        <f t="shared" si="19"/>
        <v>世中北美预</v>
      </c>
      <c r="W165" s="6" t="s">
        <v>354</v>
      </c>
      <c r="X165" s="6" t="s">
        <v>1</v>
      </c>
      <c r="Y165" s="6" t="s">
        <v>2</v>
      </c>
      <c r="Z165" s="6" t="s">
        <v>3</v>
      </c>
      <c r="AE165" s="6">
        <f t="shared" si="20"/>
        <v>1</v>
      </c>
      <c r="AF165" s="6">
        <f t="shared" si="21"/>
        <v>2</v>
      </c>
      <c r="AG165" s="6" t="str">
        <f t="shared" si="22"/>
        <v/>
      </c>
      <c r="AH165" s="6" t="str">
        <f t="shared" si="23"/>
        <v/>
      </c>
      <c r="AI165" s="6">
        <f t="shared" si="24"/>
        <v>0</v>
      </c>
      <c r="AJ165" s="6">
        <f t="shared" si="25"/>
        <v>0</v>
      </c>
      <c r="AK165" s="6" t="str">
        <f t="shared" si="26"/>
        <v/>
      </c>
      <c r="AL165" s="6" t="str">
        <f t="shared" si="27"/>
        <v/>
      </c>
    </row>
    <row r="166" spans="2:38">
      <c r="B166" s="2">
        <v>42619</v>
      </c>
      <c r="C166" s="3">
        <v>25</v>
      </c>
      <c r="D166" s="3" t="s">
        <v>502</v>
      </c>
      <c r="E166" s="4">
        <v>42620.364583333336</v>
      </c>
      <c r="F166" s="5" t="s">
        <v>503</v>
      </c>
      <c r="G166" s="5" t="s">
        <v>504</v>
      </c>
      <c r="H166" s="3" t="s">
        <v>503</v>
      </c>
      <c r="I166" s="3" t="s">
        <v>504</v>
      </c>
      <c r="J166" s="5">
        <v>1.42</v>
      </c>
      <c r="K166" s="5">
        <v>3.8</v>
      </c>
      <c r="L166" s="5">
        <v>6.2</v>
      </c>
      <c r="M166" s="3">
        <v>2.4700000000000002</v>
      </c>
      <c r="N166" s="3">
        <v>3.3</v>
      </c>
      <c r="O166" s="3">
        <v>2.37</v>
      </c>
      <c r="P166" s="3">
        <v>-1</v>
      </c>
      <c r="R166" s="3">
        <v>2</v>
      </c>
      <c r="S166" s="3">
        <v>1</v>
      </c>
      <c r="T166" s="5">
        <v>3</v>
      </c>
      <c r="U166" s="3">
        <v>1</v>
      </c>
      <c r="V166" s="6" t="str">
        <f t="shared" si="19"/>
        <v>世南美预</v>
      </c>
      <c r="W166" s="6" t="s">
        <v>1</v>
      </c>
      <c r="X166" s="6" t="s">
        <v>1</v>
      </c>
      <c r="Y166" s="6" t="s">
        <v>1</v>
      </c>
      <c r="Z166" s="6" t="s">
        <v>3</v>
      </c>
      <c r="AA166" s="6">
        <v>1</v>
      </c>
      <c r="AE166" s="6">
        <f t="shared" si="20"/>
        <v>2</v>
      </c>
      <c r="AF166" s="6">
        <f t="shared" si="21"/>
        <v>4</v>
      </c>
      <c r="AG166" s="6" t="str">
        <f t="shared" si="22"/>
        <v/>
      </c>
      <c r="AH166" s="6" t="str">
        <f t="shared" si="23"/>
        <v/>
      </c>
      <c r="AI166" s="6">
        <f t="shared" si="24"/>
        <v>0</v>
      </c>
      <c r="AJ166" s="6">
        <f t="shared" si="25"/>
        <v>0</v>
      </c>
      <c r="AK166" s="6" t="str">
        <f t="shared" si="26"/>
        <v/>
      </c>
      <c r="AL166" s="6" t="str">
        <f t="shared" si="27"/>
        <v/>
      </c>
    </row>
    <row r="167" spans="2:38">
      <c r="B167" s="2">
        <v>42619</v>
      </c>
      <c r="C167" s="3">
        <v>26</v>
      </c>
      <c r="D167" s="3" t="s">
        <v>499</v>
      </c>
      <c r="E167" s="4">
        <v>42620.395833333336</v>
      </c>
      <c r="F167" s="5" t="s">
        <v>505</v>
      </c>
      <c r="G167" s="5" t="s">
        <v>506</v>
      </c>
      <c r="H167" s="3" t="s">
        <v>505</v>
      </c>
      <c r="I167" s="3" t="s">
        <v>506</v>
      </c>
      <c r="J167" s="5">
        <v>1.48</v>
      </c>
      <c r="K167" s="5">
        <v>3.36</v>
      </c>
      <c r="L167" s="5">
        <v>6.4</v>
      </c>
      <c r="M167" s="3">
        <v>2.87</v>
      </c>
      <c r="N167" s="3">
        <v>3.05</v>
      </c>
      <c r="O167" s="3">
        <v>2.21</v>
      </c>
      <c r="P167" s="3">
        <v>-1</v>
      </c>
      <c r="R167" s="3">
        <v>3</v>
      </c>
      <c r="S167" s="3">
        <v>1</v>
      </c>
      <c r="T167" s="5">
        <v>3</v>
      </c>
      <c r="U167" s="3">
        <v>3</v>
      </c>
      <c r="V167" s="6" t="str">
        <f t="shared" si="19"/>
        <v>世中北美预</v>
      </c>
      <c r="W167" s="6" t="s">
        <v>354</v>
      </c>
      <c r="X167" s="6" t="s">
        <v>2</v>
      </c>
      <c r="Y167" s="6" t="s">
        <v>2</v>
      </c>
      <c r="Z167" s="6" t="s">
        <v>3</v>
      </c>
      <c r="AE167" s="6">
        <f t="shared" si="20"/>
        <v>0</v>
      </c>
      <c r="AF167" s="6">
        <f t="shared" si="21"/>
        <v>1</v>
      </c>
      <c r="AG167" s="6" t="str">
        <f t="shared" si="22"/>
        <v/>
      </c>
      <c r="AH167" s="6" t="str">
        <f t="shared" si="23"/>
        <v/>
      </c>
      <c r="AI167" s="6">
        <f t="shared" si="24"/>
        <v>0</v>
      </c>
      <c r="AJ167" s="6">
        <f t="shared" si="25"/>
        <v>0</v>
      </c>
      <c r="AK167" s="6" t="str">
        <f t="shared" si="26"/>
        <v/>
      </c>
      <c r="AL167" s="6" t="str">
        <f t="shared" si="27"/>
        <v/>
      </c>
    </row>
    <row r="168" spans="2:38">
      <c r="B168" s="2">
        <v>42619</v>
      </c>
      <c r="C168" s="3">
        <v>27</v>
      </c>
      <c r="D168" s="3" t="s">
        <v>499</v>
      </c>
      <c r="E168" s="4">
        <v>42620.395833333336</v>
      </c>
      <c r="F168" s="5" t="s">
        <v>507</v>
      </c>
      <c r="G168" s="5" t="s">
        <v>508</v>
      </c>
      <c r="H168" s="3" t="s">
        <v>507</v>
      </c>
      <c r="I168" s="3" t="s">
        <v>508</v>
      </c>
      <c r="J168" s="5">
        <v>1.36</v>
      </c>
      <c r="K168" s="5">
        <v>3.9</v>
      </c>
      <c r="L168" s="5">
        <v>7.25</v>
      </c>
      <c r="M168" s="3">
        <v>2.31</v>
      </c>
      <c r="N168" s="3">
        <v>3.3</v>
      </c>
      <c r="O168" s="3">
        <v>2.5499999999999998</v>
      </c>
      <c r="P168" s="3">
        <v>-1</v>
      </c>
      <c r="R168" s="3">
        <v>0</v>
      </c>
      <c r="S168" s="3">
        <v>2</v>
      </c>
      <c r="T168" s="5">
        <v>0</v>
      </c>
      <c r="U168" s="3">
        <v>0</v>
      </c>
      <c r="V168" s="6" t="str">
        <f t="shared" si="19"/>
        <v>世中北美预</v>
      </c>
      <c r="W168" s="6" t="s">
        <v>322</v>
      </c>
      <c r="X168" s="6" t="s">
        <v>2</v>
      </c>
      <c r="Y168" s="6" t="s">
        <v>2</v>
      </c>
      <c r="Z168" s="6" t="s">
        <v>3</v>
      </c>
      <c r="AB168" s="6">
        <v>1</v>
      </c>
      <c r="AC168" s="6">
        <v>1</v>
      </c>
      <c r="AE168" s="6">
        <f t="shared" si="20"/>
        <v>0</v>
      </c>
      <c r="AF168" s="6">
        <f t="shared" si="21"/>
        <v>0</v>
      </c>
      <c r="AG168" s="6" t="str">
        <f t="shared" si="22"/>
        <v/>
      </c>
      <c r="AH168" s="6" t="str">
        <f t="shared" si="23"/>
        <v/>
      </c>
      <c r="AI168" s="6">
        <f t="shared" si="24"/>
        <v>0</v>
      </c>
      <c r="AJ168" s="6">
        <f t="shared" si="25"/>
        <v>1</v>
      </c>
      <c r="AK168" s="6" t="str">
        <f t="shared" si="26"/>
        <v/>
      </c>
      <c r="AL168" s="6" t="str">
        <f t="shared" si="27"/>
        <v/>
      </c>
    </row>
    <row r="169" spans="2:38">
      <c r="B169" s="2">
        <v>42619</v>
      </c>
      <c r="C169" s="3">
        <v>28</v>
      </c>
      <c r="D169" s="3" t="s">
        <v>499</v>
      </c>
      <c r="E169" s="4">
        <v>42620.416666666664</v>
      </c>
      <c r="F169" s="5" t="s">
        <v>509</v>
      </c>
      <c r="G169" s="5" t="s">
        <v>510</v>
      </c>
      <c r="H169" s="3" t="s">
        <v>509</v>
      </c>
      <c r="I169" s="3" t="s">
        <v>510</v>
      </c>
      <c r="J169" s="5">
        <v>1.37</v>
      </c>
      <c r="K169" s="5">
        <v>4</v>
      </c>
      <c r="L169" s="5">
        <v>6.7</v>
      </c>
      <c r="M169" s="3">
        <v>2.2400000000000002</v>
      </c>
      <c r="N169" s="3">
        <v>3.35</v>
      </c>
      <c r="O169" s="3">
        <v>2.6</v>
      </c>
      <c r="P169" s="3">
        <v>-1</v>
      </c>
      <c r="R169" s="3">
        <v>0</v>
      </c>
      <c r="S169" s="3">
        <v>0</v>
      </c>
      <c r="T169" s="5">
        <v>1</v>
      </c>
      <c r="U169" s="3">
        <v>0</v>
      </c>
      <c r="V169" s="6" t="str">
        <f t="shared" si="19"/>
        <v>世中北美预</v>
      </c>
      <c r="W169" s="6" t="s">
        <v>354</v>
      </c>
      <c r="X169" s="6" t="s">
        <v>2</v>
      </c>
      <c r="Y169" s="6" t="s">
        <v>2</v>
      </c>
      <c r="Z169" s="6" t="s">
        <v>3</v>
      </c>
      <c r="AB169" s="6">
        <v>1</v>
      </c>
      <c r="AC169" s="6">
        <v>1</v>
      </c>
      <c r="AE169" s="6">
        <f t="shared" si="20"/>
        <v>0</v>
      </c>
      <c r="AF169" s="6">
        <f t="shared" si="21"/>
        <v>0</v>
      </c>
      <c r="AG169" s="6" t="str">
        <f t="shared" si="22"/>
        <v/>
      </c>
      <c r="AH169" s="6" t="str">
        <f t="shared" si="23"/>
        <v/>
      </c>
      <c r="AI169" s="6">
        <f t="shared" si="24"/>
        <v>0</v>
      </c>
      <c r="AJ169" s="6">
        <f t="shared" si="25"/>
        <v>1</v>
      </c>
      <c r="AK169" s="6" t="str">
        <f t="shared" si="26"/>
        <v/>
      </c>
      <c r="AL169" s="6" t="str">
        <f t="shared" si="27"/>
        <v/>
      </c>
    </row>
    <row r="170" spans="2:38">
      <c r="B170" s="2">
        <v>42619</v>
      </c>
      <c r="C170" s="3">
        <v>29</v>
      </c>
      <c r="D170" s="3" t="s">
        <v>499</v>
      </c>
      <c r="E170" s="4">
        <v>42620.416666666664</v>
      </c>
      <c r="F170" s="5" t="s">
        <v>511</v>
      </c>
      <c r="G170" s="5" t="s">
        <v>512</v>
      </c>
      <c r="H170" s="3" t="s">
        <v>511</v>
      </c>
      <c r="I170" s="3" t="s">
        <v>512</v>
      </c>
      <c r="J170" s="5">
        <v>1.21</v>
      </c>
      <c r="K170" s="5">
        <v>5.2</v>
      </c>
      <c r="L170" s="5">
        <v>9</v>
      </c>
      <c r="M170" s="3">
        <v>1.8</v>
      </c>
      <c r="N170" s="3">
        <v>3.65</v>
      </c>
      <c r="O170" s="3">
        <v>3.34</v>
      </c>
      <c r="P170" s="3">
        <v>-1</v>
      </c>
      <c r="R170" s="3">
        <v>3</v>
      </c>
      <c r="S170" s="3">
        <v>1</v>
      </c>
      <c r="T170" s="5">
        <v>3</v>
      </c>
      <c r="U170" s="3">
        <v>3</v>
      </c>
      <c r="V170" s="6" t="str">
        <f t="shared" si="19"/>
        <v>世中北美预</v>
      </c>
      <c r="W170" s="6" t="s">
        <v>354</v>
      </c>
      <c r="X170" s="6" t="s">
        <v>1</v>
      </c>
      <c r="Y170" s="6" t="s">
        <v>1</v>
      </c>
      <c r="Z170" s="6" t="s">
        <v>3</v>
      </c>
      <c r="AE170" s="6">
        <f t="shared" si="20"/>
        <v>2</v>
      </c>
      <c r="AF170" s="6">
        <f t="shared" si="21"/>
        <v>3</v>
      </c>
      <c r="AG170" s="6" t="str">
        <f t="shared" si="22"/>
        <v/>
      </c>
      <c r="AH170" s="6" t="str">
        <f t="shared" si="23"/>
        <v/>
      </c>
      <c r="AI170" s="6">
        <f t="shared" si="24"/>
        <v>0</v>
      </c>
      <c r="AJ170" s="6">
        <f t="shared" si="25"/>
        <v>0</v>
      </c>
      <c r="AK170" s="6" t="str">
        <f t="shared" si="26"/>
        <v/>
      </c>
      <c r="AL170" s="6" t="str">
        <f t="shared" si="27"/>
        <v/>
      </c>
    </row>
    <row r="171" spans="2:38">
      <c r="B171" s="2">
        <v>42619</v>
      </c>
      <c r="C171" s="3">
        <v>30</v>
      </c>
      <c r="D171" s="3" t="s">
        <v>502</v>
      </c>
      <c r="E171" s="4">
        <v>42620.427083333336</v>
      </c>
      <c r="F171" s="5" t="s">
        <v>513</v>
      </c>
      <c r="G171" s="5" t="s">
        <v>514</v>
      </c>
      <c r="H171" s="3" t="s">
        <v>513</v>
      </c>
      <c r="I171" s="3" t="s">
        <v>514</v>
      </c>
      <c r="J171" s="5">
        <v>2.52</v>
      </c>
      <c r="K171" s="5">
        <v>2.86</v>
      </c>
      <c r="L171" s="5">
        <v>2.62</v>
      </c>
      <c r="M171" s="3">
        <v>6.1</v>
      </c>
      <c r="N171" s="3">
        <v>4.25</v>
      </c>
      <c r="O171" s="3">
        <v>1.37</v>
      </c>
      <c r="P171" s="3">
        <v>-1</v>
      </c>
      <c r="R171" s="3">
        <v>2</v>
      </c>
      <c r="S171" s="3">
        <v>1</v>
      </c>
      <c r="T171" s="5">
        <v>3</v>
      </c>
      <c r="U171" s="3">
        <v>1</v>
      </c>
      <c r="V171" s="6" t="str">
        <f t="shared" si="19"/>
        <v>世南美预</v>
      </c>
      <c r="W171" s="6" t="s">
        <v>385</v>
      </c>
      <c r="X171" s="6" t="s">
        <v>6</v>
      </c>
      <c r="Y171" s="6" t="s">
        <v>6</v>
      </c>
      <c r="Z171" s="6" t="s">
        <v>3</v>
      </c>
      <c r="AC171" s="6">
        <v>1</v>
      </c>
      <c r="AE171" s="6">
        <f t="shared" si="20"/>
        <v>0</v>
      </c>
      <c r="AF171" s="6">
        <f t="shared" si="21"/>
        <v>0</v>
      </c>
      <c r="AG171" s="6" t="str">
        <f t="shared" si="22"/>
        <v/>
      </c>
      <c r="AH171" s="6" t="str">
        <f t="shared" si="23"/>
        <v/>
      </c>
      <c r="AI171" s="6">
        <f t="shared" si="24"/>
        <v>0</v>
      </c>
      <c r="AJ171" s="6">
        <f t="shared" si="25"/>
        <v>0</v>
      </c>
      <c r="AK171" s="6" t="str">
        <f t="shared" si="26"/>
        <v/>
      </c>
      <c r="AL171" s="6" t="str">
        <f t="shared" si="27"/>
        <v/>
      </c>
    </row>
    <row r="172" spans="2:38">
      <c r="B172" s="2">
        <v>42620</v>
      </c>
      <c r="C172" s="3">
        <v>6</v>
      </c>
      <c r="D172" s="3" t="s">
        <v>488</v>
      </c>
      <c r="E172" s="4">
        <v>42621.041666666664</v>
      </c>
      <c r="F172" s="5" t="s">
        <v>515</v>
      </c>
      <c r="G172" s="5" t="s">
        <v>516</v>
      </c>
      <c r="H172" s="3" t="s">
        <v>515</v>
      </c>
      <c r="I172" s="3" t="s">
        <v>516</v>
      </c>
      <c r="J172" s="5">
        <v>2.25</v>
      </c>
      <c r="K172" s="5">
        <v>2.8</v>
      </c>
      <c r="L172" s="5">
        <v>3.05</v>
      </c>
      <c r="M172" s="3">
        <v>5.25</v>
      </c>
      <c r="N172" s="3">
        <v>3.95</v>
      </c>
      <c r="O172" s="3">
        <v>1.46</v>
      </c>
      <c r="P172" s="3">
        <v>-1</v>
      </c>
      <c r="R172" s="3">
        <v>0</v>
      </c>
      <c r="S172" s="3">
        <v>0</v>
      </c>
      <c r="T172" s="5">
        <v>1</v>
      </c>
      <c r="U172" s="3">
        <v>0</v>
      </c>
      <c r="V172" s="6" t="str">
        <f t="shared" si="19"/>
        <v>国王杯</v>
      </c>
      <c r="W172" s="6" t="s">
        <v>248</v>
      </c>
      <c r="X172" s="6" t="s">
        <v>1</v>
      </c>
      <c r="Y172" s="6" t="s">
        <v>2</v>
      </c>
      <c r="Z172" s="6" t="s">
        <v>43</v>
      </c>
      <c r="AB172" s="6">
        <v>1</v>
      </c>
      <c r="AE172" s="6">
        <f t="shared" si="20"/>
        <v>0</v>
      </c>
      <c r="AF172" s="6">
        <f t="shared" si="21"/>
        <v>0</v>
      </c>
      <c r="AG172" s="6" t="str">
        <f t="shared" si="22"/>
        <v/>
      </c>
      <c r="AH172" s="6" t="str">
        <f t="shared" si="23"/>
        <v/>
      </c>
      <c r="AI172" s="6">
        <f t="shared" si="24"/>
        <v>0</v>
      </c>
      <c r="AJ172" s="6">
        <f t="shared" si="25"/>
        <v>0</v>
      </c>
      <c r="AK172" s="6" t="str">
        <f t="shared" si="26"/>
        <v/>
      </c>
      <c r="AL172" s="6" t="str">
        <f t="shared" si="27"/>
        <v/>
      </c>
    </row>
    <row r="173" spans="2:38">
      <c r="B173" s="2">
        <v>42620</v>
      </c>
      <c r="C173" s="3">
        <v>7</v>
      </c>
      <c r="D173" s="3" t="s">
        <v>488</v>
      </c>
      <c r="E173" s="4">
        <v>42621.083333333336</v>
      </c>
      <c r="F173" s="5" t="s">
        <v>517</v>
      </c>
      <c r="G173" s="5" t="s">
        <v>518</v>
      </c>
      <c r="H173" s="3" t="s">
        <v>519</v>
      </c>
      <c r="I173" s="3" t="s">
        <v>518</v>
      </c>
      <c r="J173" s="5">
        <v>2.9</v>
      </c>
      <c r="K173" s="5">
        <v>2.83</v>
      </c>
      <c r="L173" s="5">
        <v>2.3199999999999998</v>
      </c>
      <c r="M173" s="3">
        <v>7.8</v>
      </c>
      <c r="N173" s="3">
        <v>4.55</v>
      </c>
      <c r="O173" s="3">
        <v>1.28</v>
      </c>
      <c r="P173" s="3">
        <v>-1</v>
      </c>
      <c r="R173" s="3">
        <v>1</v>
      </c>
      <c r="S173" s="3">
        <v>1</v>
      </c>
      <c r="T173" s="5">
        <v>1</v>
      </c>
      <c r="U173" s="3">
        <v>0</v>
      </c>
      <c r="V173" s="6" t="str">
        <f t="shared" si="19"/>
        <v>国王杯</v>
      </c>
      <c r="W173" s="6" t="s">
        <v>354</v>
      </c>
      <c r="X173" s="6" t="s">
        <v>1</v>
      </c>
      <c r="Y173" s="6" t="s">
        <v>2</v>
      </c>
      <c r="Z173" s="6" t="s">
        <v>43</v>
      </c>
      <c r="AE173" s="6">
        <f t="shared" si="20"/>
        <v>1</v>
      </c>
      <c r="AF173" s="6">
        <f t="shared" si="21"/>
        <v>1</v>
      </c>
      <c r="AG173" s="6" t="str">
        <f t="shared" si="22"/>
        <v/>
      </c>
      <c r="AH173" s="6" t="str">
        <f t="shared" si="23"/>
        <v/>
      </c>
      <c r="AI173" s="6">
        <f t="shared" si="24"/>
        <v>0</v>
      </c>
      <c r="AJ173" s="6">
        <f t="shared" si="25"/>
        <v>0</v>
      </c>
      <c r="AK173" s="6" t="str">
        <f t="shared" si="26"/>
        <v/>
      </c>
      <c r="AL173" s="6" t="str">
        <f t="shared" si="27"/>
        <v/>
      </c>
    </row>
    <row r="174" spans="2:38">
      <c r="B174" s="2">
        <v>42620</v>
      </c>
      <c r="C174" s="3">
        <v>8</v>
      </c>
      <c r="D174" s="3" t="s">
        <v>143</v>
      </c>
      <c r="E174" s="4">
        <v>42621.125</v>
      </c>
      <c r="F174" s="5" t="s">
        <v>459</v>
      </c>
      <c r="G174" s="5" t="s">
        <v>270</v>
      </c>
      <c r="H174" s="3" t="s">
        <v>459</v>
      </c>
      <c r="I174" s="3" t="s">
        <v>270</v>
      </c>
      <c r="J174" s="5">
        <v>2.4</v>
      </c>
      <c r="K174" s="5">
        <v>3.05</v>
      </c>
      <c r="L174" s="5">
        <v>2.6</v>
      </c>
      <c r="M174" s="3">
        <v>5.5</v>
      </c>
      <c r="N174" s="3">
        <v>4.2</v>
      </c>
      <c r="O174" s="3">
        <v>1.41</v>
      </c>
      <c r="P174" s="3">
        <v>-1</v>
      </c>
      <c r="R174" s="3">
        <v>1</v>
      </c>
      <c r="S174" s="3">
        <v>0</v>
      </c>
      <c r="T174" s="5">
        <v>3</v>
      </c>
      <c r="U174" s="3">
        <v>1</v>
      </c>
      <c r="V174" s="6" t="str">
        <f t="shared" si="19"/>
        <v>巴西甲</v>
      </c>
      <c r="W174" s="6" t="s">
        <v>1</v>
      </c>
      <c r="X174" s="6" t="s">
        <v>1</v>
      </c>
      <c r="Y174" s="6" t="s">
        <v>1</v>
      </c>
      <c r="Z174" s="6" t="s">
        <v>43</v>
      </c>
      <c r="AC174" s="6">
        <v>1</v>
      </c>
      <c r="AE174" s="6">
        <f t="shared" si="20"/>
        <v>0</v>
      </c>
      <c r="AF174" s="6">
        <f t="shared" si="21"/>
        <v>0</v>
      </c>
      <c r="AG174" s="6" t="str">
        <f t="shared" si="22"/>
        <v/>
      </c>
      <c r="AH174" s="6" t="str">
        <f t="shared" si="23"/>
        <v/>
      </c>
      <c r="AI174" s="6">
        <f t="shared" si="24"/>
        <v>0</v>
      </c>
      <c r="AJ174" s="6">
        <f t="shared" si="25"/>
        <v>0</v>
      </c>
      <c r="AK174" s="6" t="str">
        <f t="shared" si="26"/>
        <v/>
      </c>
      <c r="AL174" s="6" t="str">
        <f t="shared" si="27"/>
        <v/>
      </c>
    </row>
    <row r="175" spans="2:38">
      <c r="B175" s="2">
        <v>42620</v>
      </c>
      <c r="C175" s="3">
        <v>9</v>
      </c>
      <c r="D175" s="3" t="s">
        <v>143</v>
      </c>
      <c r="E175" s="4">
        <v>42621.125</v>
      </c>
      <c r="F175" s="5" t="s">
        <v>148</v>
      </c>
      <c r="G175" s="5" t="s">
        <v>520</v>
      </c>
      <c r="H175" s="3" t="s">
        <v>148</v>
      </c>
      <c r="I175" s="3" t="s">
        <v>520</v>
      </c>
      <c r="J175" s="5">
        <v>2.2200000000000002</v>
      </c>
      <c r="K175" s="5">
        <v>2.86</v>
      </c>
      <c r="L175" s="5">
        <v>3.04</v>
      </c>
      <c r="M175" s="3">
        <v>5.25</v>
      </c>
      <c r="N175" s="3">
        <v>3.8</v>
      </c>
      <c r="O175" s="3">
        <v>1.48</v>
      </c>
      <c r="P175" s="3">
        <v>-1</v>
      </c>
      <c r="R175" s="3">
        <v>1</v>
      </c>
      <c r="S175" s="3">
        <v>0</v>
      </c>
      <c r="T175" s="5">
        <v>3</v>
      </c>
      <c r="U175" s="3">
        <v>1</v>
      </c>
      <c r="V175" s="6" t="str">
        <f t="shared" si="19"/>
        <v>巴西甲</v>
      </c>
      <c r="W175" s="6" t="s">
        <v>322</v>
      </c>
      <c r="X175" s="6" t="s">
        <v>1</v>
      </c>
      <c r="Y175" s="6" t="s">
        <v>2</v>
      </c>
      <c r="Z175" s="6" t="s">
        <v>43</v>
      </c>
      <c r="AC175" s="6">
        <v>1</v>
      </c>
      <c r="AE175" s="6">
        <f t="shared" si="20"/>
        <v>0</v>
      </c>
      <c r="AF175" s="6">
        <f t="shared" si="21"/>
        <v>0</v>
      </c>
      <c r="AG175" s="6" t="str">
        <f t="shared" si="22"/>
        <v/>
      </c>
      <c r="AH175" s="6" t="str">
        <f t="shared" si="23"/>
        <v/>
      </c>
      <c r="AI175" s="6">
        <f t="shared" si="24"/>
        <v>0</v>
      </c>
      <c r="AJ175" s="6">
        <f t="shared" si="25"/>
        <v>0</v>
      </c>
      <c r="AK175" s="6" t="str">
        <f t="shared" si="26"/>
        <v/>
      </c>
      <c r="AL175" s="6" t="str">
        <f t="shared" si="27"/>
        <v/>
      </c>
    </row>
    <row r="176" spans="2:38">
      <c r="B176" s="2">
        <v>42620</v>
      </c>
      <c r="C176" s="3">
        <v>10</v>
      </c>
      <c r="D176" s="3" t="s">
        <v>143</v>
      </c>
      <c r="E176" s="4">
        <v>42621.125</v>
      </c>
      <c r="F176" s="5" t="s">
        <v>145</v>
      </c>
      <c r="G176" s="5" t="s">
        <v>266</v>
      </c>
      <c r="H176" s="3" t="s">
        <v>146</v>
      </c>
      <c r="I176" s="3" t="s">
        <v>268</v>
      </c>
      <c r="J176" s="5">
        <v>2.04</v>
      </c>
      <c r="K176" s="5">
        <v>3</v>
      </c>
      <c r="L176" s="5">
        <v>3.28</v>
      </c>
      <c r="M176" s="3">
        <v>4.42</v>
      </c>
      <c r="N176" s="3">
        <v>3.75</v>
      </c>
      <c r="O176" s="3">
        <v>1.57</v>
      </c>
      <c r="P176" s="3">
        <v>-1</v>
      </c>
      <c r="R176" s="3">
        <v>2</v>
      </c>
      <c r="S176" s="3">
        <v>2</v>
      </c>
      <c r="T176" s="5">
        <v>1</v>
      </c>
      <c r="U176" s="3">
        <v>0</v>
      </c>
      <c r="V176" s="6" t="str">
        <f t="shared" si="19"/>
        <v>巴西甲</v>
      </c>
      <c r="W176" s="6" t="s">
        <v>5</v>
      </c>
      <c r="X176" s="6" t="s">
        <v>1</v>
      </c>
      <c r="Y176" s="6" t="s">
        <v>6</v>
      </c>
      <c r="Z176" s="6" t="s">
        <v>43</v>
      </c>
      <c r="AB176" s="6">
        <v>1</v>
      </c>
      <c r="AE176" s="6">
        <f t="shared" si="20"/>
        <v>0</v>
      </c>
      <c r="AF176" s="6">
        <f t="shared" si="21"/>
        <v>0</v>
      </c>
      <c r="AG176" s="6" t="str">
        <f t="shared" si="22"/>
        <v/>
      </c>
      <c r="AH176" s="6" t="str">
        <f t="shared" si="23"/>
        <v/>
      </c>
      <c r="AI176" s="6">
        <f t="shared" si="24"/>
        <v>0</v>
      </c>
      <c r="AJ176" s="6">
        <f t="shared" si="25"/>
        <v>0</v>
      </c>
      <c r="AK176" s="6" t="str">
        <f t="shared" si="26"/>
        <v/>
      </c>
      <c r="AL176" s="6" t="str">
        <f t="shared" si="27"/>
        <v/>
      </c>
    </row>
    <row r="177" spans="2:38">
      <c r="B177" s="2">
        <v>42620</v>
      </c>
      <c r="C177" s="3">
        <v>11</v>
      </c>
      <c r="D177" s="3" t="s">
        <v>488</v>
      </c>
      <c r="E177" s="4">
        <v>42621.166666666664</v>
      </c>
      <c r="F177" s="5" t="s">
        <v>521</v>
      </c>
      <c r="G177" s="5" t="s">
        <v>522</v>
      </c>
      <c r="H177" s="3" t="s">
        <v>521</v>
      </c>
      <c r="I177" s="3" t="s">
        <v>522</v>
      </c>
      <c r="J177" s="5">
        <v>1.88</v>
      </c>
      <c r="K177" s="5">
        <v>3</v>
      </c>
      <c r="L177" s="5">
        <v>3.8</v>
      </c>
      <c r="M177" s="3">
        <v>3.9</v>
      </c>
      <c r="N177" s="3">
        <v>3.6</v>
      </c>
      <c r="O177" s="3">
        <v>1.68</v>
      </c>
      <c r="P177" s="3">
        <v>-1</v>
      </c>
      <c r="R177" s="3">
        <v>0</v>
      </c>
      <c r="S177" s="3">
        <v>0</v>
      </c>
      <c r="T177" s="5">
        <v>1</v>
      </c>
      <c r="U177" s="3">
        <v>0</v>
      </c>
      <c r="V177" s="6" t="str">
        <f t="shared" si="19"/>
        <v>国王杯</v>
      </c>
      <c r="W177" s="6" t="s">
        <v>134</v>
      </c>
      <c r="X177" s="6" t="s">
        <v>1</v>
      </c>
      <c r="Y177" s="6" t="s">
        <v>2</v>
      </c>
      <c r="Z177" s="6" t="s">
        <v>43</v>
      </c>
      <c r="AB177" s="6">
        <v>1</v>
      </c>
      <c r="AE177" s="6">
        <f t="shared" si="20"/>
        <v>0</v>
      </c>
      <c r="AF177" s="6">
        <f t="shared" si="21"/>
        <v>0</v>
      </c>
      <c r="AG177" s="6" t="str">
        <f t="shared" si="22"/>
        <v/>
      </c>
      <c r="AH177" s="6" t="str">
        <f t="shared" si="23"/>
        <v/>
      </c>
      <c r="AI177" s="6">
        <f t="shared" si="24"/>
        <v>0</v>
      </c>
      <c r="AJ177" s="6">
        <f t="shared" si="25"/>
        <v>0</v>
      </c>
      <c r="AK177" s="6" t="str">
        <f t="shared" si="26"/>
        <v/>
      </c>
      <c r="AL177" s="6" t="str">
        <f t="shared" si="27"/>
        <v/>
      </c>
    </row>
    <row r="178" spans="2:38">
      <c r="B178" s="2">
        <v>42620</v>
      </c>
      <c r="C178" s="3">
        <v>12</v>
      </c>
      <c r="D178" s="3" t="s">
        <v>488</v>
      </c>
      <c r="E178" s="4">
        <v>42621.166666666664</v>
      </c>
      <c r="F178" s="5" t="s">
        <v>523</v>
      </c>
      <c r="G178" s="5" t="s">
        <v>524</v>
      </c>
      <c r="H178" s="3" t="s">
        <v>523</v>
      </c>
      <c r="I178" s="3" t="s">
        <v>525</v>
      </c>
      <c r="J178" s="5">
        <v>2.12</v>
      </c>
      <c r="K178" s="5">
        <v>3</v>
      </c>
      <c r="L178" s="5">
        <v>3.1</v>
      </c>
      <c r="M178" s="3">
        <v>4.6500000000000004</v>
      </c>
      <c r="N178" s="3">
        <v>3.85</v>
      </c>
      <c r="O178" s="3">
        <v>1.53</v>
      </c>
      <c r="P178" s="3">
        <v>-1</v>
      </c>
      <c r="R178" s="3">
        <v>1</v>
      </c>
      <c r="S178" s="3">
        <v>2</v>
      </c>
      <c r="T178" s="5">
        <v>0</v>
      </c>
      <c r="U178" s="3">
        <v>0</v>
      </c>
      <c r="V178" s="6" t="str">
        <f t="shared" si="19"/>
        <v>国王杯</v>
      </c>
      <c r="W178" s="6" t="s">
        <v>211</v>
      </c>
      <c r="X178" s="6" t="s">
        <v>2</v>
      </c>
      <c r="Y178" s="6" t="s">
        <v>1</v>
      </c>
      <c r="Z178" s="6" t="s">
        <v>43</v>
      </c>
      <c r="AB178" s="6">
        <v>1</v>
      </c>
      <c r="AE178" s="6">
        <f t="shared" si="20"/>
        <v>0</v>
      </c>
      <c r="AF178" s="6">
        <f t="shared" si="21"/>
        <v>0</v>
      </c>
      <c r="AG178" s="6" t="str">
        <f t="shared" si="22"/>
        <v/>
      </c>
      <c r="AH178" s="6" t="str">
        <f t="shared" si="23"/>
        <v/>
      </c>
      <c r="AI178" s="6">
        <f t="shared" si="24"/>
        <v>0</v>
      </c>
      <c r="AJ178" s="6">
        <f t="shared" si="25"/>
        <v>0</v>
      </c>
      <c r="AK178" s="6" t="str">
        <f t="shared" si="26"/>
        <v/>
      </c>
      <c r="AL178" s="6" t="str">
        <f t="shared" si="27"/>
        <v/>
      </c>
    </row>
    <row r="179" spans="2:38">
      <c r="B179" s="2">
        <v>42620</v>
      </c>
      <c r="C179" s="3">
        <v>13</v>
      </c>
      <c r="D179" s="3" t="s">
        <v>143</v>
      </c>
      <c r="E179" s="4">
        <v>42621.270833333336</v>
      </c>
      <c r="F179" s="5" t="s">
        <v>273</v>
      </c>
      <c r="G179" s="5" t="s">
        <v>296</v>
      </c>
      <c r="H179" s="3" t="s">
        <v>273</v>
      </c>
      <c r="I179" s="3" t="s">
        <v>296</v>
      </c>
      <c r="J179" s="5">
        <v>1.32</v>
      </c>
      <c r="K179" s="5">
        <v>4.4000000000000004</v>
      </c>
      <c r="L179" s="5">
        <v>6.9</v>
      </c>
      <c r="M179" s="3">
        <v>2.14</v>
      </c>
      <c r="N179" s="3">
        <v>3.4</v>
      </c>
      <c r="O179" s="3">
        <v>2.72</v>
      </c>
      <c r="P179" s="3">
        <v>-1</v>
      </c>
      <c r="R179" s="3">
        <v>2</v>
      </c>
      <c r="S179" s="3">
        <v>1</v>
      </c>
      <c r="T179" s="5">
        <v>3</v>
      </c>
      <c r="U179" s="3">
        <v>1</v>
      </c>
      <c r="V179" s="6" t="str">
        <f t="shared" si="19"/>
        <v>巴西甲</v>
      </c>
      <c r="W179" s="6" t="s">
        <v>354</v>
      </c>
      <c r="X179" s="6" t="s">
        <v>1</v>
      </c>
      <c r="Y179" s="6" t="s">
        <v>2</v>
      </c>
      <c r="Z179" s="6" t="s">
        <v>43</v>
      </c>
      <c r="AE179" s="6">
        <f t="shared" si="20"/>
        <v>1</v>
      </c>
      <c r="AF179" s="6">
        <f t="shared" si="21"/>
        <v>1</v>
      </c>
      <c r="AG179" s="6" t="str">
        <f t="shared" si="22"/>
        <v/>
      </c>
      <c r="AH179" s="6" t="str">
        <f t="shared" si="23"/>
        <v/>
      </c>
      <c r="AI179" s="6">
        <f t="shared" si="24"/>
        <v>0</v>
      </c>
      <c r="AJ179" s="6">
        <f t="shared" si="25"/>
        <v>0</v>
      </c>
      <c r="AK179" s="6" t="str">
        <f t="shared" si="26"/>
        <v/>
      </c>
      <c r="AL179" s="6" t="str">
        <f t="shared" si="27"/>
        <v/>
      </c>
    </row>
    <row r="180" spans="2:38">
      <c r="B180" s="2">
        <v>42620</v>
      </c>
      <c r="C180" s="3">
        <v>14</v>
      </c>
      <c r="D180" s="3" t="s">
        <v>240</v>
      </c>
      <c r="E180" s="4">
        <v>42621.3125</v>
      </c>
      <c r="F180" s="5" t="s">
        <v>526</v>
      </c>
      <c r="G180" s="5" t="s">
        <v>307</v>
      </c>
      <c r="H180" s="3" t="s">
        <v>526</v>
      </c>
      <c r="I180" s="3" t="s">
        <v>307</v>
      </c>
      <c r="J180" s="5">
        <v>1.43</v>
      </c>
      <c r="K180" s="5">
        <v>3.95</v>
      </c>
      <c r="L180" s="5">
        <v>5.65</v>
      </c>
      <c r="M180" s="3">
        <v>2.4</v>
      </c>
      <c r="N180" s="3">
        <v>3.53</v>
      </c>
      <c r="O180" s="3">
        <v>2.33</v>
      </c>
      <c r="P180" s="3">
        <v>-1</v>
      </c>
      <c r="R180" s="3">
        <v>1</v>
      </c>
      <c r="S180" s="3">
        <v>4</v>
      </c>
      <c r="T180" s="5">
        <v>0</v>
      </c>
      <c r="U180" s="3">
        <v>0</v>
      </c>
      <c r="V180" s="6" t="str">
        <f t="shared" si="19"/>
        <v>美职</v>
      </c>
      <c r="W180" s="6" t="s">
        <v>405</v>
      </c>
      <c r="X180" s="6" t="s">
        <v>1</v>
      </c>
      <c r="Y180" s="6" t="s">
        <v>6</v>
      </c>
      <c r="Z180" s="6" t="s">
        <v>317</v>
      </c>
      <c r="AB180" s="6">
        <v>1</v>
      </c>
      <c r="AC180" s="6">
        <v>1</v>
      </c>
      <c r="AE180" s="6">
        <f t="shared" si="20"/>
        <v>0</v>
      </c>
      <c r="AF180" s="6">
        <f t="shared" si="21"/>
        <v>0</v>
      </c>
      <c r="AG180" s="6" t="str">
        <f t="shared" si="22"/>
        <v/>
      </c>
      <c r="AH180" s="6" t="str">
        <f t="shared" si="23"/>
        <v/>
      </c>
      <c r="AI180" s="6">
        <f t="shared" si="24"/>
        <v>1</v>
      </c>
      <c r="AJ180" s="6">
        <f t="shared" si="25"/>
        <v>1</v>
      </c>
      <c r="AK180" s="6" t="str">
        <f t="shared" si="26"/>
        <v/>
      </c>
      <c r="AL180" s="6" t="str">
        <f t="shared" si="27"/>
        <v/>
      </c>
    </row>
    <row r="181" spans="2:38">
      <c r="B181" s="2">
        <v>42620</v>
      </c>
      <c r="C181" s="3">
        <v>15</v>
      </c>
      <c r="D181" s="3" t="s">
        <v>143</v>
      </c>
      <c r="E181" s="4">
        <v>42621.364583333336</v>
      </c>
      <c r="F181" s="5" t="s">
        <v>275</v>
      </c>
      <c r="G181" s="5" t="s">
        <v>272</v>
      </c>
      <c r="H181" s="3" t="s">
        <v>275</v>
      </c>
      <c r="I181" s="3" t="s">
        <v>272</v>
      </c>
      <c r="J181" s="5">
        <v>2.27</v>
      </c>
      <c r="K181" s="5">
        <v>2.95</v>
      </c>
      <c r="L181" s="5">
        <v>2.86</v>
      </c>
      <c r="M181" s="3">
        <v>5.25</v>
      </c>
      <c r="N181" s="3">
        <v>3.95</v>
      </c>
      <c r="O181" s="3">
        <v>1.46</v>
      </c>
      <c r="P181" s="3">
        <v>-1</v>
      </c>
      <c r="R181" s="3">
        <v>4</v>
      </c>
      <c r="S181" s="3">
        <v>0</v>
      </c>
      <c r="T181" s="5">
        <v>3</v>
      </c>
      <c r="U181" s="3">
        <v>3</v>
      </c>
      <c r="V181" s="6" t="str">
        <f t="shared" si="19"/>
        <v>巴西甲</v>
      </c>
      <c r="W181" s="6" t="s">
        <v>5</v>
      </c>
      <c r="X181" s="6" t="s">
        <v>1</v>
      </c>
      <c r="Y181" s="6" t="s">
        <v>6</v>
      </c>
      <c r="Z181" s="6" t="s">
        <v>43</v>
      </c>
      <c r="AC181" s="6">
        <v>1</v>
      </c>
      <c r="AE181" s="6">
        <f t="shared" si="20"/>
        <v>0</v>
      </c>
      <c r="AF181" s="6">
        <f t="shared" si="21"/>
        <v>0</v>
      </c>
      <c r="AG181" s="6" t="str">
        <f t="shared" si="22"/>
        <v/>
      </c>
      <c r="AH181" s="6" t="str">
        <f t="shared" si="23"/>
        <v/>
      </c>
      <c r="AI181" s="6">
        <f t="shared" si="24"/>
        <v>0</v>
      </c>
      <c r="AJ181" s="6">
        <f t="shared" si="25"/>
        <v>0</v>
      </c>
      <c r="AK181" s="6" t="str">
        <f t="shared" si="26"/>
        <v/>
      </c>
      <c r="AL181" s="6" t="str">
        <f t="shared" si="27"/>
        <v/>
      </c>
    </row>
    <row r="182" spans="2:38">
      <c r="B182" s="2">
        <v>42620</v>
      </c>
      <c r="C182" s="3">
        <v>16</v>
      </c>
      <c r="D182" s="3" t="s">
        <v>143</v>
      </c>
      <c r="E182" s="4">
        <v>42621.364583333336</v>
      </c>
      <c r="F182" s="5" t="s">
        <v>267</v>
      </c>
      <c r="G182" s="5" t="s">
        <v>527</v>
      </c>
      <c r="H182" s="3" t="s">
        <v>267</v>
      </c>
      <c r="I182" s="3" t="s">
        <v>527</v>
      </c>
      <c r="J182" s="5">
        <v>1.55</v>
      </c>
      <c r="K182" s="5">
        <v>3.5</v>
      </c>
      <c r="L182" s="5">
        <v>5.05</v>
      </c>
      <c r="M182" s="3">
        <v>2.93</v>
      </c>
      <c r="N182" s="3">
        <v>3.25</v>
      </c>
      <c r="O182" s="3">
        <v>2.08</v>
      </c>
      <c r="P182" s="3">
        <v>-1</v>
      </c>
      <c r="R182" s="3">
        <v>2</v>
      </c>
      <c r="S182" s="3">
        <v>1</v>
      </c>
      <c r="T182" s="5">
        <v>3</v>
      </c>
      <c r="U182" s="3">
        <v>1</v>
      </c>
      <c r="V182" s="6" t="str">
        <f t="shared" si="19"/>
        <v>巴西甲</v>
      </c>
      <c r="W182" s="6" t="s">
        <v>322</v>
      </c>
      <c r="X182" s="6" t="s">
        <v>1</v>
      </c>
      <c r="Y182" s="6" t="s">
        <v>2</v>
      </c>
      <c r="Z182" s="6" t="s">
        <v>43</v>
      </c>
      <c r="AE182" s="6">
        <f t="shared" si="20"/>
        <v>1</v>
      </c>
      <c r="AF182" s="6">
        <f t="shared" si="21"/>
        <v>1</v>
      </c>
      <c r="AG182" s="6" t="str">
        <f t="shared" si="22"/>
        <v/>
      </c>
      <c r="AH182" s="6" t="str">
        <f t="shared" si="23"/>
        <v/>
      </c>
      <c r="AI182" s="6">
        <f t="shared" si="24"/>
        <v>0</v>
      </c>
      <c r="AJ182" s="6">
        <f t="shared" si="25"/>
        <v>0</v>
      </c>
      <c r="AK182" s="6" t="str">
        <f t="shared" si="26"/>
        <v/>
      </c>
      <c r="AL182" s="6" t="str">
        <f t="shared" si="27"/>
        <v/>
      </c>
    </row>
    <row r="183" spans="2:38">
      <c r="B183" s="2">
        <v>42620</v>
      </c>
      <c r="C183" s="3">
        <v>17</v>
      </c>
      <c r="D183" s="3" t="s">
        <v>143</v>
      </c>
      <c r="E183" s="4">
        <v>42621.364583333336</v>
      </c>
      <c r="F183" s="5" t="s">
        <v>271</v>
      </c>
      <c r="G183" s="5" t="s">
        <v>274</v>
      </c>
      <c r="H183" s="3" t="s">
        <v>271</v>
      </c>
      <c r="I183" s="3" t="s">
        <v>274</v>
      </c>
      <c r="J183" s="5">
        <v>1.64</v>
      </c>
      <c r="K183" s="5">
        <v>3.35</v>
      </c>
      <c r="L183" s="5">
        <v>4.55</v>
      </c>
      <c r="M183" s="3">
        <v>3.15</v>
      </c>
      <c r="N183" s="3">
        <v>3.4</v>
      </c>
      <c r="O183" s="3">
        <v>1.94</v>
      </c>
      <c r="P183" s="3">
        <v>-1</v>
      </c>
      <c r="R183" s="3">
        <v>2</v>
      </c>
      <c r="S183" s="3">
        <v>1</v>
      </c>
      <c r="T183" s="5">
        <v>3</v>
      </c>
      <c r="U183" s="3">
        <v>1</v>
      </c>
      <c r="V183" s="6" t="str">
        <f t="shared" si="19"/>
        <v>巴西甲</v>
      </c>
      <c r="W183" s="6" t="s">
        <v>354</v>
      </c>
      <c r="X183" s="6" t="s">
        <v>2</v>
      </c>
      <c r="Y183" s="6" t="s">
        <v>2</v>
      </c>
      <c r="Z183" s="6" t="s">
        <v>43</v>
      </c>
      <c r="AE183" s="6">
        <f t="shared" si="20"/>
        <v>0</v>
      </c>
      <c r="AF183" s="6">
        <f t="shared" si="21"/>
        <v>0</v>
      </c>
      <c r="AG183" s="6" t="str">
        <f t="shared" si="22"/>
        <v/>
      </c>
      <c r="AH183" s="6" t="str">
        <f t="shared" si="23"/>
        <v/>
      </c>
      <c r="AI183" s="6">
        <f t="shared" si="24"/>
        <v>0</v>
      </c>
      <c r="AJ183" s="6">
        <f t="shared" si="25"/>
        <v>0</v>
      </c>
      <c r="AK183" s="6" t="str">
        <f t="shared" si="26"/>
        <v/>
      </c>
      <c r="AL183" s="6" t="str">
        <f t="shared" si="27"/>
        <v/>
      </c>
    </row>
    <row r="184" spans="2:38">
      <c r="B184" s="2">
        <v>42620</v>
      </c>
      <c r="C184" s="3">
        <v>18</v>
      </c>
      <c r="D184" s="3" t="s">
        <v>240</v>
      </c>
      <c r="E184" s="4">
        <v>42621.395833333336</v>
      </c>
      <c r="F184" s="5" t="s">
        <v>528</v>
      </c>
      <c r="G184" s="5" t="s">
        <v>529</v>
      </c>
      <c r="H184" s="3" t="s">
        <v>528</v>
      </c>
      <c r="I184" s="3" t="s">
        <v>529</v>
      </c>
      <c r="J184" s="5">
        <v>1.8</v>
      </c>
      <c r="K184" s="5">
        <v>3.15</v>
      </c>
      <c r="L184" s="5">
        <v>3.9</v>
      </c>
      <c r="M184" s="3">
        <v>3.6</v>
      </c>
      <c r="N184" s="3">
        <v>3.6</v>
      </c>
      <c r="O184" s="3">
        <v>1.75</v>
      </c>
      <c r="P184" s="3">
        <v>-1</v>
      </c>
      <c r="R184" s="3">
        <v>3</v>
      </c>
      <c r="S184" s="3">
        <v>3</v>
      </c>
      <c r="T184" s="5">
        <v>1</v>
      </c>
      <c r="U184" s="3">
        <v>0</v>
      </c>
      <c r="V184" s="6" t="str">
        <f t="shared" si="19"/>
        <v>美职</v>
      </c>
      <c r="W184" s="6" t="s">
        <v>385</v>
      </c>
      <c r="X184" s="6" t="s">
        <v>1</v>
      </c>
      <c r="Y184" s="6" t="s">
        <v>6</v>
      </c>
      <c r="Z184" s="6" t="s">
        <v>317</v>
      </c>
      <c r="AB184" s="6">
        <v>1</v>
      </c>
      <c r="AE184" s="6">
        <f t="shared" si="20"/>
        <v>0</v>
      </c>
      <c r="AF184" s="6">
        <f t="shared" si="21"/>
        <v>0</v>
      </c>
      <c r="AG184" s="6" t="str">
        <f t="shared" si="22"/>
        <v/>
      </c>
      <c r="AH184" s="6" t="str">
        <f t="shared" si="23"/>
        <v/>
      </c>
      <c r="AI184" s="6">
        <f t="shared" si="24"/>
        <v>0</v>
      </c>
      <c r="AJ184" s="6">
        <f t="shared" si="25"/>
        <v>0</v>
      </c>
      <c r="AK184" s="6" t="str">
        <f t="shared" si="26"/>
        <v/>
      </c>
      <c r="AL184" s="6" t="str">
        <f t="shared" si="27"/>
        <v/>
      </c>
    </row>
    <row r="185" spans="2:38">
      <c r="B185" s="2">
        <v>42621</v>
      </c>
      <c r="C185" s="3">
        <v>1</v>
      </c>
      <c r="D185" s="3" t="s">
        <v>488</v>
      </c>
      <c r="E185" s="4">
        <v>42622.041666666664</v>
      </c>
      <c r="F185" s="5" t="s">
        <v>530</v>
      </c>
      <c r="G185" s="5" t="s">
        <v>531</v>
      </c>
      <c r="H185" s="3" t="s">
        <v>530</v>
      </c>
      <c r="I185" s="3" t="s">
        <v>531</v>
      </c>
      <c r="J185" s="5">
        <v>3.33</v>
      </c>
      <c r="K185" s="5">
        <v>2.75</v>
      </c>
      <c r="L185" s="5">
        <v>2.15</v>
      </c>
      <c r="M185" s="3">
        <v>1.51</v>
      </c>
      <c r="N185" s="3">
        <v>3.7</v>
      </c>
      <c r="O185" s="3">
        <v>5.0999999999999996</v>
      </c>
      <c r="P185" s="3">
        <v>1</v>
      </c>
      <c r="R185" s="3">
        <v>1</v>
      </c>
      <c r="S185" s="3">
        <v>0</v>
      </c>
      <c r="T185" s="5">
        <v>3</v>
      </c>
      <c r="U185" s="3">
        <v>3</v>
      </c>
      <c r="V185" s="6" t="str">
        <f t="shared" si="19"/>
        <v>国王杯</v>
      </c>
      <c r="W185" s="6" t="s">
        <v>354</v>
      </c>
      <c r="X185" s="6" t="s">
        <v>2</v>
      </c>
      <c r="Y185" s="6" t="s">
        <v>2</v>
      </c>
      <c r="Z185" s="6" t="s">
        <v>43</v>
      </c>
      <c r="AC185" s="6">
        <v>1</v>
      </c>
      <c r="AE185" s="6">
        <f t="shared" si="20"/>
        <v>0</v>
      </c>
      <c r="AF185" s="6">
        <f t="shared" si="21"/>
        <v>0</v>
      </c>
      <c r="AG185" s="6" t="str">
        <f t="shared" si="22"/>
        <v/>
      </c>
      <c r="AH185" s="6" t="str">
        <f t="shared" si="23"/>
        <v/>
      </c>
      <c r="AI185" s="6">
        <f t="shared" si="24"/>
        <v>0</v>
      </c>
      <c r="AJ185" s="6">
        <f t="shared" si="25"/>
        <v>0</v>
      </c>
      <c r="AK185" s="6" t="str">
        <f t="shared" si="26"/>
        <v/>
      </c>
      <c r="AL185" s="6" t="str">
        <f t="shared" si="27"/>
        <v/>
      </c>
    </row>
    <row r="186" spans="2:38">
      <c r="B186" s="2">
        <v>42621</v>
      </c>
      <c r="C186" s="3">
        <v>2</v>
      </c>
      <c r="D186" s="3" t="s">
        <v>488</v>
      </c>
      <c r="E186" s="4">
        <v>42622.083333333336</v>
      </c>
      <c r="F186" s="5" t="s">
        <v>532</v>
      </c>
      <c r="G186" s="5" t="s">
        <v>533</v>
      </c>
      <c r="H186" s="3" t="s">
        <v>534</v>
      </c>
      <c r="I186" s="3" t="s">
        <v>535</v>
      </c>
      <c r="J186" s="5">
        <v>2.37</v>
      </c>
      <c r="K186" s="5">
        <v>2.75</v>
      </c>
      <c r="L186" s="5">
        <v>2.92</v>
      </c>
      <c r="M186" s="3">
        <v>5.8</v>
      </c>
      <c r="N186" s="3">
        <v>3.95</v>
      </c>
      <c r="O186" s="3">
        <v>1.42</v>
      </c>
      <c r="P186" s="3">
        <v>-1</v>
      </c>
      <c r="R186" s="3">
        <v>3</v>
      </c>
      <c r="S186" s="3">
        <v>3</v>
      </c>
      <c r="T186" s="5">
        <v>1</v>
      </c>
      <c r="U186" s="3">
        <v>0</v>
      </c>
      <c r="V186" s="6" t="str">
        <f t="shared" si="19"/>
        <v>国王杯</v>
      </c>
      <c r="W186" s="6" t="s">
        <v>405</v>
      </c>
      <c r="X186" s="6" t="s">
        <v>1</v>
      </c>
      <c r="Y186" s="6" t="s">
        <v>6</v>
      </c>
      <c r="Z186" s="6" t="s">
        <v>43</v>
      </c>
      <c r="AB186" s="6">
        <v>1</v>
      </c>
      <c r="AE186" s="6">
        <f t="shared" si="20"/>
        <v>0</v>
      </c>
      <c r="AF186" s="6">
        <f t="shared" si="21"/>
        <v>0</v>
      </c>
      <c r="AG186" s="6" t="str">
        <f t="shared" si="22"/>
        <v/>
      </c>
      <c r="AH186" s="6" t="str">
        <f t="shared" si="23"/>
        <v/>
      </c>
      <c r="AI186" s="6">
        <f t="shared" si="24"/>
        <v>0</v>
      </c>
      <c r="AJ186" s="6">
        <f t="shared" si="25"/>
        <v>0</v>
      </c>
      <c r="AK186" s="6" t="str">
        <f t="shared" si="26"/>
        <v/>
      </c>
      <c r="AL186" s="6" t="str">
        <f t="shared" si="27"/>
        <v/>
      </c>
    </row>
    <row r="187" spans="2:38">
      <c r="B187" s="2">
        <v>42621</v>
      </c>
      <c r="C187" s="3">
        <v>3</v>
      </c>
      <c r="D187" s="3" t="s">
        <v>488</v>
      </c>
      <c r="E187" s="4">
        <v>42622.166666666664</v>
      </c>
      <c r="F187" s="5" t="s">
        <v>536</v>
      </c>
      <c r="G187" s="5" t="s">
        <v>537</v>
      </c>
      <c r="H187" s="3" t="s">
        <v>538</v>
      </c>
      <c r="I187" s="3" t="s">
        <v>539</v>
      </c>
      <c r="J187" s="5">
        <v>2.85</v>
      </c>
      <c r="K187" s="5">
        <v>2.75</v>
      </c>
      <c r="L187" s="5">
        <v>2.42</v>
      </c>
      <c r="M187" s="3">
        <v>7.8</v>
      </c>
      <c r="N187" s="3">
        <v>4.45</v>
      </c>
      <c r="O187" s="3">
        <v>1.29</v>
      </c>
      <c r="P187" s="3">
        <v>-1</v>
      </c>
      <c r="R187" s="3">
        <v>1</v>
      </c>
      <c r="S187" s="3">
        <v>0</v>
      </c>
      <c r="T187" s="5">
        <v>3</v>
      </c>
      <c r="U187" s="3">
        <v>1</v>
      </c>
      <c r="V187" s="6" t="str">
        <f t="shared" si="19"/>
        <v>国王杯</v>
      </c>
      <c r="W187" s="6" t="s">
        <v>385</v>
      </c>
      <c r="X187" s="6" t="s">
        <v>1</v>
      </c>
      <c r="Y187" s="6" t="s">
        <v>6</v>
      </c>
      <c r="Z187" s="6" t="s">
        <v>43</v>
      </c>
      <c r="AB187" s="6">
        <v>1</v>
      </c>
      <c r="AC187" s="6">
        <v>1</v>
      </c>
      <c r="AE187" s="6">
        <f t="shared" si="20"/>
        <v>0</v>
      </c>
      <c r="AF187" s="6">
        <f t="shared" si="21"/>
        <v>0</v>
      </c>
      <c r="AG187" s="6" t="str">
        <f t="shared" si="22"/>
        <v/>
      </c>
      <c r="AH187" s="6" t="str">
        <f t="shared" si="23"/>
        <v/>
      </c>
      <c r="AI187" s="6">
        <f t="shared" si="24"/>
        <v>1</v>
      </c>
      <c r="AJ187" s="6">
        <f t="shared" si="25"/>
        <v>1</v>
      </c>
      <c r="AK187" s="6" t="str">
        <f t="shared" si="26"/>
        <v/>
      </c>
      <c r="AL187" s="6" t="str">
        <f t="shared" si="27"/>
        <v/>
      </c>
    </row>
    <row r="188" spans="2:38">
      <c r="B188" s="2">
        <v>42621</v>
      </c>
      <c r="C188" s="3">
        <v>4</v>
      </c>
      <c r="D188" s="3" t="s">
        <v>143</v>
      </c>
      <c r="E188" s="4">
        <v>42622.270833333336</v>
      </c>
      <c r="F188" s="5" t="s">
        <v>356</v>
      </c>
      <c r="G188" s="5" t="s">
        <v>294</v>
      </c>
      <c r="H188" s="3" t="s">
        <v>356</v>
      </c>
      <c r="I188" s="3" t="s">
        <v>294</v>
      </c>
      <c r="J188" s="5">
        <v>1.3</v>
      </c>
      <c r="K188" s="5">
        <v>4.3</v>
      </c>
      <c r="L188" s="5">
        <v>7.85</v>
      </c>
      <c r="M188" s="3">
        <v>2.15</v>
      </c>
      <c r="N188" s="3">
        <v>3.26</v>
      </c>
      <c r="O188" s="3">
        <v>2.8</v>
      </c>
      <c r="P188" s="3">
        <v>-1</v>
      </c>
      <c r="R188" s="3">
        <v>3</v>
      </c>
      <c r="S188" s="3">
        <v>0</v>
      </c>
      <c r="T188" s="5">
        <v>3</v>
      </c>
      <c r="U188" s="3">
        <v>3</v>
      </c>
      <c r="V188" s="6" t="str">
        <f t="shared" si="19"/>
        <v>巴西甲</v>
      </c>
      <c r="W188" s="6" t="s">
        <v>354</v>
      </c>
      <c r="X188" s="6" t="s">
        <v>1</v>
      </c>
      <c r="Y188" s="6" t="s">
        <v>2</v>
      </c>
      <c r="Z188" s="6" t="s">
        <v>43</v>
      </c>
      <c r="AE188" s="6">
        <f t="shared" si="20"/>
        <v>1</v>
      </c>
      <c r="AF188" s="6">
        <f t="shared" si="21"/>
        <v>1</v>
      </c>
      <c r="AG188" s="6" t="str">
        <f t="shared" si="22"/>
        <v/>
      </c>
      <c r="AH188" s="6" t="str">
        <f t="shared" si="23"/>
        <v/>
      </c>
      <c r="AI188" s="6">
        <f t="shared" si="24"/>
        <v>0</v>
      </c>
      <c r="AJ188" s="6">
        <f t="shared" si="25"/>
        <v>0</v>
      </c>
      <c r="AK188" s="6" t="str">
        <f t="shared" si="26"/>
        <v/>
      </c>
      <c r="AL188" s="6" t="str">
        <f t="shared" si="27"/>
        <v/>
      </c>
    </row>
    <row r="189" spans="2:38">
      <c r="B189" s="2">
        <v>42621</v>
      </c>
      <c r="C189" s="3">
        <v>5</v>
      </c>
      <c r="D189" s="3" t="s">
        <v>143</v>
      </c>
      <c r="E189" s="4">
        <v>42622.333333333336</v>
      </c>
      <c r="F189" s="5" t="s">
        <v>297</v>
      </c>
      <c r="G189" s="5" t="s">
        <v>144</v>
      </c>
      <c r="H189" s="3" t="s">
        <v>297</v>
      </c>
      <c r="I189" s="3" t="s">
        <v>144</v>
      </c>
      <c r="J189" s="5">
        <v>4.1500000000000004</v>
      </c>
      <c r="K189" s="5">
        <v>3.35</v>
      </c>
      <c r="L189" s="5">
        <v>1.7</v>
      </c>
      <c r="M189" s="3">
        <v>1.85</v>
      </c>
      <c r="N189" s="3">
        <v>3.4009999999999998</v>
      </c>
      <c r="O189" s="3">
        <v>3.4</v>
      </c>
      <c r="P189" s="3">
        <v>1</v>
      </c>
      <c r="R189" s="3">
        <v>0</v>
      </c>
      <c r="S189" s="3">
        <v>2</v>
      </c>
      <c r="T189" s="5">
        <v>0</v>
      </c>
      <c r="U189" s="3">
        <v>0</v>
      </c>
      <c r="V189" s="6" t="str">
        <f t="shared" si="19"/>
        <v>巴西甲</v>
      </c>
      <c r="W189" s="6" t="s">
        <v>211</v>
      </c>
      <c r="X189" s="6" t="s">
        <v>2</v>
      </c>
      <c r="Y189" s="6" t="s">
        <v>6</v>
      </c>
      <c r="Z189" s="6" t="s">
        <v>43</v>
      </c>
      <c r="AE189" s="6">
        <f t="shared" si="20"/>
        <v>0</v>
      </c>
      <c r="AF189" s="6">
        <f t="shared" si="21"/>
        <v>0</v>
      </c>
      <c r="AG189" s="6" t="str">
        <f t="shared" si="22"/>
        <v/>
      </c>
      <c r="AH189" s="6" t="str">
        <f t="shared" si="23"/>
        <v/>
      </c>
      <c r="AI189" s="6">
        <f t="shared" si="24"/>
        <v>0</v>
      </c>
      <c r="AJ189" s="6">
        <f t="shared" si="25"/>
        <v>0</v>
      </c>
      <c r="AK189" s="6" t="str">
        <f t="shared" si="26"/>
        <v/>
      </c>
      <c r="AL189" s="6" t="str">
        <f t="shared" si="27"/>
        <v/>
      </c>
    </row>
    <row r="190" spans="2:38">
      <c r="B190" s="2">
        <v>42621</v>
      </c>
      <c r="C190" s="3">
        <v>6</v>
      </c>
      <c r="D190" s="3" t="s">
        <v>143</v>
      </c>
      <c r="E190" s="4">
        <v>42622.333333333336</v>
      </c>
      <c r="F190" s="5" t="s">
        <v>295</v>
      </c>
      <c r="G190" s="5" t="s">
        <v>147</v>
      </c>
      <c r="H190" s="3" t="s">
        <v>295</v>
      </c>
      <c r="I190" s="3" t="s">
        <v>147</v>
      </c>
      <c r="J190" s="5">
        <v>1.96</v>
      </c>
      <c r="K190" s="5">
        <v>3.05</v>
      </c>
      <c r="L190" s="5">
        <v>3.45</v>
      </c>
      <c r="M190" s="3">
        <v>4.1500000000000004</v>
      </c>
      <c r="N190" s="3">
        <v>3.7</v>
      </c>
      <c r="O190" s="3">
        <v>1.62</v>
      </c>
      <c r="P190" s="3">
        <v>-1</v>
      </c>
      <c r="R190" s="3">
        <v>2</v>
      </c>
      <c r="S190" s="3">
        <v>1</v>
      </c>
      <c r="T190" s="5">
        <v>3</v>
      </c>
      <c r="U190" s="3">
        <v>1</v>
      </c>
      <c r="V190" s="6" t="str">
        <f t="shared" si="19"/>
        <v>巴西甲</v>
      </c>
      <c r="W190" s="6" t="s">
        <v>1</v>
      </c>
      <c r="X190" s="6" t="s">
        <v>1</v>
      </c>
      <c r="Y190" s="6" t="s">
        <v>1</v>
      </c>
      <c r="Z190" s="6" t="s">
        <v>43</v>
      </c>
      <c r="AC190" s="6">
        <v>1</v>
      </c>
      <c r="AE190" s="6">
        <f t="shared" si="20"/>
        <v>0</v>
      </c>
      <c r="AF190" s="6">
        <f t="shared" si="21"/>
        <v>0</v>
      </c>
      <c r="AG190" s="6" t="str">
        <f t="shared" si="22"/>
        <v/>
      </c>
      <c r="AH190" s="6" t="str">
        <f t="shared" si="23"/>
        <v/>
      </c>
      <c r="AI190" s="6">
        <f t="shared" si="24"/>
        <v>0</v>
      </c>
      <c r="AJ190" s="6">
        <f t="shared" si="25"/>
        <v>0</v>
      </c>
      <c r="AK190" s="6" t="str">
        <f t="shared" si="26"/>
        <v/>
      </c>
      <c r="AL190" s="6" t="str">
        <f t="shared" si="27"/>
        <v/>
      </c>
    </row>
    <row r="191" spans="2:38">
      <c r="B191" s="2">
        <v>42623</v>
      </c>
      <c r="C191" s="3">
        <v>1</v>
      </c>
      <c r="D191" s="3" t="s">
        <v>67</v>
      </c>
      <c r="E191" s="4">
        <v>42623.583333333336</v>
      </c>
      <c r="F191" s="5" t="s">
        <v>69</v>
      </c>
      <c r="G191" s="5" t="s">
        <v>76</v>
      </c>
      <c r="H191" s="3" t="s">
        <v>69</v>
      </c>
      <c r="I191" s="3" t="s">
        <v>76</v>
      </c>
      <c r="J191" s="5">
        <v>1.46</v>
      </c>
      <c r="K191" s="5">
        <v>3.9</v>
      </c>
      <c r="L191" s="5">
        <v>5.35</v>
      </c>
      <c r="M191" s="3">
        <v>2.4500000000000002</v>
      </c>
      <c r="N191" s="3">
        <v>3.6</v>
      </c>
      <c r="O191" s="3">
        <v>2.2599999999999998</v>
      </c>
      <c r="P191" s="3">
        <v>-1</v>
      </c>
      <c r="R191" s="3">
        <v>2</v>
      </c>
      <c r="S191" s="3">
        <v>2</v>
      </c>
      <c r="T191" s="5">
        <v>1</v>
      </c>
      <c r="U191" s="3">
        <v>0</v>
      </c>
      <c r="V191" s="6" t="str">
        <f t="shared" si="19"/>
        <v>K联赛</v>
      </c>
      <c r="W191" s="6" t="s">
        <v>0</v>
      </c>
      <c r="X191" s="6" t="s">
        <v>1</v>
      </c>
      <c r="Y191" s="6" t="s">
        <v>1</v>
      </c>
      <c r="Z191" s="6" t="s">
        <v>317</v>
      </c>
      <c r="AE191" s="6">
        <f t="shared" si="20"/>
        <v>2</v>
      </c>
      <c r="AF191" s="6">
        <f t="shared" si="21"/>
        <v>2</v>
      </c>
      <c r="AG191" s="6" t="str">
        <f t="shared" si="22"/>
        <v/>
      </c>
      <c r="AH191" s="6" t="str">
        <f t="shared" si="23"/>
        <v/>
      </c>
      <c r="AI191" s="6">
        <f t="shared" si="24"/>
        <v>0</v>
      </c>
      <c r="AJ191" s="6">
        <f t="shared" si="25"/>
        <v>0</v>
      </c>
      <c r="AK191" s="6" t="str">
        <f t="shared" si="26"/>
        <v/>
      </c>
      <c r="AL191" s="6" t="str">
        <f t="shared" si="27"/>
        <v/>
      </c>
    </row>
    <row r="192" spans="2:38">
      <c r="B192" s="2">
        <v>42624</v>
      </c>
      <c r="C192" s="3">
        <v>34</v>
      </c>
      <c r="D192" s="3" t="s">
        <v>131</v>
      </c>
      <c r="E192" s="4">
        <v>42624.895833333336</v>
      </c>
      <c r="F192" s="5" t="s">
        <v>540</v>
      </c>
      <c r="G192" s="5" t="s">
        <v>541</v>
      </c>
      <c r="H192" s="3" t="s">
        <v>542</v>
      </c>
      <c r="I192" s="3" t="s">
        <v>541</v>
      </c>
      <c r="J192" s="5">
        <v>2.2000000000000002</v>
      </c>
      <c r="K192" s="5">
        <v>3.35</v>
      </c>
      <c r="L192" s="5">
        <v>2.66</v>
      </c>
      <c r="M192" s="3">
        <v>4.5999999999999996</v>
      </c>
      <c r="N192" s="3">
        <v>4.1500000000000004</v>
      </c>
      <c r="O192" s="3">
        <v>1.49</v>
      </c>
      <c r="P192" s="3">
        <v>-1</v>
      </c>
      <c r="R192" s="3">
        <v>1</v>
      </c>
      <c r="S192" s="3">
        <v>2</v>
      </c>
      <c r="T192" s="5">
        <v>0</v>
      </c>
      <c r="U192" s="3">
        <v>0</v>
      </c>
      <c r="V192" s="6" t="str">
        <f t="shared" si="19"/>
        <v>德甲</v>
      </c>
      <c r="W192" s="6" t="s">
        <v>322</v>
      </c>
      <c r="X192" s="6" t="s">
        <v>1</v>
      </c>
      <c r="Y192" s="6" t="s">
        <v>1</v>
      </c>
      <c r="Z192" s="6" t="s">
        <v>3</v>
      </c>
      <c r="AB192" s="6">
        <v>1</v>
      </c>
      <c r="AE192" s="6">
        <f t="shared" si="20"/>
        <v>0</v>
      </c>
      <c r="AF192" s="6">
        <f t="shared" si="21"/>
        <v>0</v>
      </c>
      <c r="AG192" s="6" t="str">
        <f t="shared" si="22"/>
        <v/>
      </c>
      <c r="AH192" s="6" t="str">
        <f t="shared" si="23"/>
        <v/>
      </c>
      <c r="AI192" s="6">
        <f t="shared" si="24"/>
        <v>0</v>
      </c>
      <c r="AJ192" s="6">
        <f t="shared" si="25"/>
        <v>0</v>
      </c>
      <c r="AK192" s="6" t="str">
        <f t="shared" si="26"/>
        <v/>
      </c>
      <c r="AL192" s="6" t="str">
        <f t="shared" si="27"/>
        <v/>
      </c>
    </row>
    <row r="193" spans="2:38">
      <c r="B193" s="2">
        <v>42624</v>
      </c>
      <c r="C193" s="3">
        <v>35</v>
      </c>
      <c r="D193" s="3" t="s">
        <v>137</v>
      </c>
      <c r="E193" s="4">
        <v>42624.895833333336</v>
      </c>
      <c r="F193" s="5" t="s">
        <v>184</v>
      </c>
      <c r="G193" s="5" t="s">
        <v>138</v>
      </c>
      <c r="H193" s="3" t="s">
        <v>184</v>
      </c>
      <c r="I193" s="3" t="s">
        <v>138</v>
      </c>
      <c r="J193" s="5">
        <v>2.0299999999999998</v>
      </c>
      <c r="K193" s="5">
        <v>3.3</v>
      </c>
      <c r="L193" s="5">
        <v>3</v>
      </c>
      <c r="M193" s="3">
        <v>4.05</v>
      </c>
      <c r="N193" s="3">
        <v>4</v>
      </c>
      <c r="O193" s="3">
        <v>1.58</v>
      </c>
      <c r="P193" s="3">
        <v>-1</v>
      </c>
      <c r="R193" s="3">
        <v>2</v>
      </c>
      <c r="S193" s="3">
        <v>0</v>
      </c>
      <c r="T193" s="5">
        <v>3</v>
      </c>
      <c r="U193" s="3">
        <v>3</v>
      </c>
      <c r="V193" s="6" t="str">
        <f t="shared" si="19"/>
        <v>挪超</v>
      </c>
      <c r="W193" s="6" t="s">
        <v>1</v>
      </c>
      <c r="X193" s="6" t="s">
        <v>1</v>
      </c>
      <c r="Y193" s="6" t="s">
        <v>1</v>
      </c>
      <c r="Z193" s="6" t="s">
        <v>43</v>
      </c>
      <c r="AC193" s="6">
        <v>1</v>
      </c>
      <c r="AE193" s="6">
        <f t="shared" si="20"/>
        <v>0</v>
      </c>
      <c r="AF193" s="6">
        <f t="shared" si="21"/>
        <v>0</v>
      </c>
      <c r="AG193" s="6" t="str">
        <f t="shared" si="22"/>
        <v/>
      </c>
      <c r="AH193" s="6" t="str">
        <f t="shared" si="23"/>
        <v/>
      </c>
      <c r="AI193" s="6">
        <f t="shared" si="24"/>
        <v>0</v>
      </c>
      <c r="AJ193" s="6">
        <f t="shared" si="25"/>
        <v>0</v>
      </c>
      <c r="AK193" s="6" t="str">
        <f t="shared" si="26"/>
        <v/>
      </c>
      <c r="AL193" s="6" t="str">
        <f t="shared" si="27"/>
        <v/>
      </c>
    </row>
    <row r="194" spans="2:38">
      <c r="B194" s="2">
        <v>42624</v>
      </c>
      <c r="C194" s="3">
        <v>36</v>
      </c>
      <c r="D194" s="3" t="s">
        <v>140</v>
      </c>
      <c r="E194" s="4">
        <v>42624.895833333336</v>
      </c>
      <c r="F194" s="5" t="s">
        <v>238</v>
      </c>
      <c r="G194" s="5" t="s">
        <v>198</v>
      </c>
      <c r="H194" s="3" t="s">
        <v>238</v>
      </c>
      <c r="I194" s="3" t="s">
        <v>198</v>
      </c>
      <c r="J194" s="5">
        <v>1.99</v>
      </c>
      <c r="K194" s="5">
        <v>3.15</v>
      </c>
      <c r="L194" s="5">
        <v>3.25</v>
      </c>
      <c r="M194" s="3">
        <v>4.2</v>
      </c>
      <c r="N194" s="3">
        <v>3.8</v>
      </c>
      <c r="O194" s="3">
        <v>1.6</v>
      </c>
      <c r="P194" s="3">
        <v>-1</v>
      </c>
      <c r="R194" s="3">
        <v>1</v>
      </c>
      <c r="S194" s="3">
        <v>0</v>
      </c>
      <c r="T194" s="5">
        <v>3</v>
      </c>
      <c r="U194" s="3">
        <v>1</v>
      </c>
      <c r="V194" s="6" t="str">
        <f t="shared" si="19"/>
        <v>俄超</v>
      </c>
      <c r="W194" s="6" t="s">
        <v>1</v>
      </c>
      <c r="X194" s="6" t="s">
        <v>1</v>
      </c>
      <c r="Y194" s="6" t="s">
        <v>1</v>
      </c>
      <c r="Z194" s="6" t="s">
        <v>43</v>
      </c>
      <c r="AC194" s="6">
        <v>1</v>
      </c>
      <c r="AE194" s="6">
        <f t="shared" si="20"/>
        <v>0</v>
      </c>
      <c r="AF194" s="6">
        <f t="shared" si="21"/>
        <v>0</v>
      </c>
      <c r="AG194" s="6" t="str">
        <f t="shared" si="22"/>
        <v/>
      </c>
      <c r="AH194" s="6" t="str">
        <f t="shared" si="23"/>
        <v/>
      </c>
      <c r="AI194" s="6">
        <f t="shared" si="24"/>
        <v>0</v>
      </c>
      <c r="AJ194" s="6">
        <f t="shared" si="25"/>
        <v>0</v>
      </c>
      <c r="AK194" s="6" t="str">
        <f t="shared" si="26"/>
        <v/>
      </c>
      <c r="AL194" s="6" t="str">
        <f t="shared" si="27"/>
        <v/>
      </c>
    </row>
    <row r="195" spans="2:38">
      <c r="B195" s="2">
        <v>42624</v>
      </c>
      <c r="C195" s="3">
        <v>37</v>
      </c>
      <c r="D195" s="3" t="s">
        <v>191</v>
      </c>
      <c r="E195" s="4">
        <v>42624.916666666664</v>
      </c>
      <c r="F195" s="5" t="s">
        <v>543</v>
      </c>
      <c r="G195" s="5" t="s">
        <v>544</v>
      </c>
      <c r="H195" s="3" t="s">
        <v>543</v>
      </c>
      <c r="I195" s="3" t="s">
        <v>544</v>
      </c>
      <c r="J195" s="5">
        <v>1.41</v>
      </c>
      <c r="K195" s="5">
        <v>4</v>
      </c>
      <c r="L195" s="5">
        <v>5.9</v>
      </c>
      <c r="M195" s="3">
        <v>2.4500000000000002</v>
      </c>
      <c r="N195" s="3">
        <v>3.3</v>
      </c>
      <c r="O195" s="3">
        <v>2.4</v>
      </c>
      <c r="P195" s="3">
        <v>-1</v>
      </c>
      <c r="R195" s="3">
        <v>2</v>
      </c>
      <c r="S195" s="3">
        <v>3</v>
      </c>
      <c r="T195" s="5">
        <v>0</v>
      </c>
      <c r="U195" s="3">
        <v>0</v>
      </c>
      <c r="V195" s="6" t="str">
        <f t="shared" si="19"/>
        <v>西甲</v>
      </c>
      <c r="W195" s="6" t="s">
        <v>385</v>
      </c>
      <c r="X195" s="6" t="s">
        <v>6</v>
      </c>
      <c r="Y195" s="6" t="s">
        <v>6</v>
      </c>
      <c r="Z195" s="6" t="s">
        <v>3</v>
      </c>
      <c r="AB195" s="6">
        <v>1</v>
      </c>
      <c r="AC195" s="6">
        <v>1</v>
      </c>
      <c r="AE195" s="6">
        <f t="shared" si="20"/>
        <v>0</v>
      </c>
      <c r="AF195" s="6">
        <f t="shared" si="21"/>
        <v>0</v>
      </c>
      <c r="AG195" s="6" t="str">
        <f t="shared" si="22"/>
        <v/>
      </c>
      <c r="AH195" s="6" t="str">
        <f t="shared" si="23"/>
        <v/>
      </c>
      <c r="AI195" s="6">
        <f t="shared" si="24"/>
        <v>0</v>
      </c>
      <c r="AJ195" s="6">
        <f t="shared" si="25"/>
        <v>2</v>
      </c>
      <c r="AK195" s="6" t="str">
        <f t="shared" si="26"/>
        <v/>
      </c>
      <c r="AL195" s="6" t="str">
        <f t="shared" si="27"/>
        <v/>
      </c>
    </row>
    <row r="196" spans="2:38">
      <c r="B196" s="2">
        <v>42624</v>
      </c>
      <c r="C196" s="3">
        <v>38</v>
      </c>
      <c r="D196" s="3" t="s">
        <v>143</v>
      </c>
      <c r="E196" s="4">
        <v>42624.916666666664</v>
      </c>
      <c r="F196" s="5" t="s">
        <v>274</v>
      </c>
      <c r="G196" s="5" t="s">
        <v>148</v>
      </c>
      <c r="H196" s="3" t="s">
        <v>274</v>
      </c>
      <c r="I196" s="3" t="s">
        <v>148</v>
      </c>
      <c r="J196" s="5">
        <v>1.34</v>
      </c>
      <c r="K196" s="5">
        <v>4.0999999999999996</v>
      </c>
      <c r="L196" s="5">
        <v>7.2</v>
      </c>
      <c r="M196" s="3">
        <v>2.25</v>
      </c>
      <c r="N196" s="3">
        <v>3.3</v>
      </c>
      <c r="O196" s="3">
        <v>2.62</v>
      </c>
      <c r="P196" s="3">
        <v>-1</v>
      </c>
      <c r="R196" s="3">
        <v>3</v>
      </c>
      <c r="S196" s="3">
        <v>1</v>
      </c>
      <c r="T196" s="5">
        <v>3</v>
      </c>
      <c r="U196" s="3">
        <v>3</v>
      </c>
      <c r="V196" s="6" t="str">
        <f t="shared" si="19"/>
        <v>巴西甲</v>
      </c>
      <c r="W196" s="6" t="s">
        <v>0</v>
      </c>
      <c r="X196" s="6" t="s">
        <v>1</v>
      </c>
      <c r="Y196" s="6" t="s">
        <v>1</v>
      </c>
      <c r="Z196" s="6" t="s">
        <v>43</v>
      </c>
      <c r="AE196" s="6">
        <f t="shared" si="20"/>
        <v>2</v>
      </c>
      <c r="AF196" s="6">
        <f t="shared" si="21"/>
        <v>2</v>
      </c>
      <c r="AG196" s="6" t="str">
        <f t="shared" si="22"/>
        <v/>
      </c>
      <c r="AH196" s="6" t="str">
        <f t="shared" si="23"/>
        <v/>
      </c>
      <c r="AI196" s="6">
        <f t="shared" si="24"/>
        <v>0</v>
      </c>
      <c r="AJ196" s="6">
        <f t="shared" si="25"/>
        <v>0</v>
      </c>
      <c r="AK196" s="6" t="str">
        <f t="shared" si="26"/>
        <v/>
      </c>
      <c r="AL196" s="6" t="str">
        <f t="shared" si="27"/>
        <v/>
      </c>
    </row>
    <row r="197" spans="2:38">
      <c r="B197" s="2">
        <v>42624</v>
      </c>
      <c r="C197" s="3">
        <v>39</v>
      </c>
      <c r="D197" s="3" t="s">
        <v>143</v>
      </c>
      <c r="E197" s="4">
        <v>42624.916666666664</v>
      </c>
      <c r="F197" s="5" t="s">
        <v>266</v>
      </c>
      <c r="G197" s="5" t="s">
        <v>275</v>
      </c>
      <c r="H197" s="3" t="s">
        <v>268</v>
      </c>
      <c r="I197" s="3" t="s">
        <v>275</v>
      </c>
      <c r="J197" s="5">
        <v>1.93</v>
      </c>
      <c r="K197" s="5">
        <v>3</v>
      </c>
      <c r="L197" s="5">
        <v>3.6</v>
      </c>
      <c r="M197" s="3">
        <v>4.1500000000000004</v>
      </c>
      <c r="N197" s="3">
        <v>3.6</v>
      </c>
      <c r="O197" s="3">
        <v>1.64</v>
      </c>
      <c r="P197" s="3">
        <v>-1</v>
      </c>
      <c r="R197" s="3">
        <v>1</v>
      </c>
      <c r="S197" s="3">
        <v>0</v>
      </c>
      <c r="T197" s="5">
        <v>3</v>
      </c>
      <c r="U197" s="3">
        <v>1</v>
      </c>
      <c r="V197" s="6" t="str">
        <f t="shared" si="19"/>
        <v>巴西甲</v>
      </c>
      <c r="W197" s="6" t="s">
        <v>354</v>
      </c>
      <c r="X197" s="6" t="s">
        <v>2</v>
      </c>
      <c r="Y197" s="6" t="s">
        <v>2</v>
      </c>
      <c r="Z197" s="6" t="s">
        <v>43</v>
      </c>
      <c r="AC197" s="6">
        <v>1</v>
      </c>
      <c r="AE197" s="6">
        <f t="shared" si="20"/>
        <v>0</v>
      </c>
      <c r="AF197" s="6">
        <f t="shared" si="21"/>
        <v>0</v>
      </c>
      <c r="AG197" s="6" t="str">
        <f t="shared" si="22"/>
        <v/>
      </c>
      <c r="AH197" s="6" t="str">
        <f t="shared" si="23"/>
        <v/>
      </c>
      <c r="AI197" s="6">
        <f t="shared" si="24"/>
        <v>0</v>
      </c>
      <c r="AJ197" s="6">
        <f t="shared" si="25"/>
        <v>0</v>
      </c>
      <c r="AK197" s="6" t="str">
        <f t="shared" si="26"/>
        <v/>
      </c>
      <c r="AL197" s="6" t="str">
        <f t="shared" si="27"/>
        <v/>
      </c>
    </row>
    <row r="198" spans="2:38">
      <c r="B198" s="2">
        <v>42625</v>
      </c>
      <c r="C198" s="3">
        <v>1</v>
      </c>
      <c r="D198" s="3" t="s">
        <v>140</v>
      </c>
      <c r="E198" s="4">
        <v>42626.020833333336</v>
      </c>
      <c r="F198" s="5" t="s">
        <v>545</v>
      </c>
      <c r="G198" s="5" t="s">
        <v>141</v>
      </c>
      <c r="H198" s="3" t="s">
        <v>546</v>
      </c>
      <c r="I198" s="3" t="s">
        <v>141</v>
      </c>
      <c r="J198" s="5">
        <v>1.55</v>
      </c>
      <c r="K198" s="5">
        <v>3.25</v>
      </c>
      <c r="L198" s="5">
        <v>5.65</v>
      </c>
      <c r="M198" s="3">
        <v>3.17</v>
      </c>
      <c r="N198" s="3">
        <v>3</v>
      </c>
      <c r="O198" s="3">
        <v>2.08</v>
      </c>
      <c r="P198" s="3">
        <v>-1</v>
      </c>
      <c r="R198" s="3">
        <v>3</v>
      </c>
      <c r="S198" s="3">
        <v>1</v>
      </c>
      <c r="T198" s="5">
        <v>3</v>
      </c>
      <c r="U198" s="3">
        <v>3</v>
      </c>
      <c r="V198" s="6" t="str">
        <f t="shared" si="19"/>
        <v>俄超</v>
      </c>
      <c r="W198" s="6" t="s">
        <v>354</v>
      </c>
      <c r="X198" s="6" t="s">
        <v>1</v>
      </c>
      <c r="Y198" s="6" t="s">
        <v>2</v>
      </c>
      <c r="Z198" s="6" t="s">
        <v>43</v>
      </c>
      <c r="AE198" s="6">
        <f t="shared" si="20"/>
        <v>1</v>
      </c>
      <c r="AF198" s="6">
        <f t="shared" si="21"/>
        <v>1</v>
      </c>
      <c r="AG198" s="6" t="str">
        <f t="shared" si="22"/>
        <v/>
      </c>
      <c r="AH198" s="6" t="str">
        <f t="shared" si="23"/>
        <v/>
      </c>
      <c r="AI198" s="6">
        <f t="shared" si="24"/>
        <v>0</v>
      </c>
      <c r="AJ198" s="6">
        <f t="shared" si="25"/>
        <v>0</v>
      </c>
      <c r="AK198" s="6" t="str">
        <f t="shared" si="26"/>
        <v/>
      </c>
      <c r="AL198" s="6" t="str">
        <f t="shared" si="27"/>
        <v/>
      </c>
    </row>
    <row r="199" spans="2:38">
      <c r="B199" s="2">
        <v>42625</v>
      </c>
      <c r="C199" s="3">
        <v>2</v>
      </c>
      <c r="D199" s="3" t="s">
        <v>121</v>
      </c>
      <c r="E199" s="4">
        <v>42626.041666666664</v>
      </c>
      <c r="F199" s="5" t="s">
        <v>547</v>
      </c>
      <c r="G199" s="5" t="s">
        <v>124</v>
      </c>
      <c r="H199" s="3" t="s">
        <v>547</v>
      </c>
      <c r="I199" s="3" t="s">
        <v>124</v>
      </c>
      <c r="J199" s="5">
        <v>4.3</v>
      </c>
      <c r="K199" s="5">
        <v>3.8</v>
      </c>
      <c r="L199" s="5">
        <v>1.58</v>
      </c>
      <c r="M199" s="3">
        <v>2.02</v>
      </c>
      <c r="N199" s="3">
        <v>3.7</v>
      </c>
      <c r="O199" s="3">
        <v>2.75</v>
      </c>
      <c r="P199" s="3">
        <v>1</v>
      </c>
      <c r="R199" s="3">
        <v>2</v>
      </c>
      <c r="S199" s="3">
        <v>2</v>
      </c>
      <c r="T199" s="5">
        <v>1</v>
      </c>
      <c r="U199" s="3">
        <v>3</v>
      </c>
      <c r="V199" s="6" t="str">
        <f>D199</f>
        <v>瑞典超</v>
      </c>
      <c r="W199" s="6" t="s">
        <v>405</v>
      </c>
      <c r="X199" s="6" t="s">
        <v>1</v>
      </c>
      <c r="Y199" s="6" t="s">
        <v>1</v>
      </c>
      <c r="Z199" s="6" t="s">
        <v>43</v>
      </c>
      <c r="AB199" s="6">
        <v>1</v>
      </c>
      <c r="AC199" s="6">
        <v>1</v>
      </c>
      <c r="AE199" s="6">
        <f t="shared" si="20"/>
        <v>0</v>
      </c>
      <c r="AF199" s="6">
        <f t="shared" si="21"/>
        <v>0</v>
      </c>
      <c r="AG199" s="6" t="str">
        <f t="shared" si="22"/>
        <v/>
      </c>
      <c r="AH199" s="6" t="str">
        <f t="shared" si="23"/>
        <v/>
      </c>
      <c r="AI199" s="6">
        <f t="shared" si="24"/>
        <v>2</v>
      </c>
      <c r="AJ199" s="6">
        <f t="shared" si="25"/>
        <v>2</v>
      </c>
      <c r="AK199" s="6" t="str">
        <f t="shared" si="26"/>
        <v/>
      </c>
      <c r="AL199" s="6" t="str">
        <f t="shared" si="27"/>
        <v/>
      </c>
    </row>
    <row r="200" spans="2:38">
      <c r="B200" s="2">
        <v>42625</v>
      </c>
      <c r="C200" s="3">
        <v>3</v>
      </c>
      <c r="D200" s="3" t="s">
        <v>121</v>
      </c>
      <c r="E200" s="4">
        <v>42626.041666666664</v>
      </c>
      <c r="F200" s="5" t="s">
        <v>123</v>
      </c>
      <c r="G200" s="5" t="s">
        <v>170</v>
      </c>
      <c r="H200" s="3" t="s">
        <v>123</v>
      </c>
      <c r="I200" s="3" t="s">
        <v>172</v>
      </c>
      <c r="J200" s="5">
        <v>1.68</v>
      </c>
      <c r="K200" s="5">
        <v>3.7509999999999999</v>
      </c>
      <c r="L200" s="5">
        <v>3.75</v>
      </c>
      <c r="M200" s="3">
        <v>3</v>
      </c>
      <c r="N200" s="3">
        <v>3.8</v>
      </c>
      <c r="O200" s="3">
        <v>1.88</v>
      </c>
      <c r="P200" s="3">
        <v>-1</v>
      </c>
      <c r="R200" s="3">
        <v>1</v>
      </c>
      <c r="S200" s="3">
        <v>1</v>
      </c>
      <c r="T200" s="5">
        <v>1</v>
      </c>
      <c r="U200" s="3">
        <v>0</v>
      </c>
      <c r="V200" s="6" t="str">
        <f>D200</f>
        <v>瑞典超</v>
      </c>
      <c r="W200" s="6" t="s">
        <v>322</v>
      </c>
      <c r="X200" s="6" t="s">
        <v>1</v>
      </c>
      <c r="Y200" s="6" t="s">
        <v>2</v>
      </c>
      <c r="Z200" s="6" t="s">
        <v>43</v>
      </c>
      <c r="AB200" s="6">
        <v>1</v>
      </c>
      <c r="AC200" s="6">
        <v>1</v>
      </c>
      <c r="AE200" s="6">
        <f t="shared" si="20"/>
        <v>0</v>
      </c>
      <c r="AF200" s="6">
        <f t="shared" si="21"/>
        <v>0</v>
      </c>
      <c r="AG200" s="6" t="str">
        <f t="shared" si="22"/>
        <v/>
      </c>
      <c r="AH200" s="6" t="str">
        <f t="shared" si="23"/>
        <v/>
      </c>
      <c r="AI200" s="6">
        <f t="shared" si="24"/>
        <v>1</v>
      </c>
      <c r="AJ200" s="6">
        <f t="shared" si="25"/>
        <v>1</v>
      </c>
      <c r="AK200" s="6" t="str">
        <f t="shared" si="26"/>
        <v/>
      </c>
      <c r="AL200" s="6" t="str">
        <f t="shared" si="27"/>
        <v/>
      </c>
    </row>
    <row r="201" spans="2:38">
      <c r="B201" s="2">
        <v>42625</v>
      </c>
      <c r="C201" s="3">
        <v>4</v>
      </c>
      <c r="D201" s="3" t="s">
        <v>121</v>
      </c>
      <c r="E201" s="4">
        <v>42626.041666666664</v>
      </c>
      <c r="F201" s="5" t="s">
        <v>166</v>
      </c>
      <c r="G201" s="5" t="s">
        <v>168</v>
      </c>
      <c r="H201" s="3" t="s">
        <v>166</v>
      </c>
      <c r="I201" s="3" t="s">
        <v>168</v>
      </c>
      <c r="J201" s="5">
        <v>1.62</v>
      </c>
      <c r="K201" s="5">
        <v>3.5</v>
      </c>
      <c r="L201" s="5">
        <v>4.45</v>
      </c>
      <c r="M201" s="3">
        <v>2.96</v>
      </c>
      <c r="N201" s="3">
        <v>3.55</v>
      </c>
      <c r="O201" s="3">
        <v>1.96</v>
      </c>
      <c r="P201" s="3">
        <v>-1</v>
      </c>
      <c r="R201" s="3">
        <v>3</v>
      </c>
      <c r="S201" s="3">
        <v>1</v>
      </c>
      <c r="T201" s="5">
        <v>3</v>
      </c>
      <c r="U201" s="3">
        <v>3</v>
      </c>
      <c r="V201" s="6" t="str">
        <f t="shared" ref="V201:V264" si="28">D201</f>
        <v>瑞典超</v>
      </c>
      <c r="W201" s="6" t="s">
        <v>134</v>
      </c>
      <c r="X201" s="6" t="s">
        <v>1</v>
      </c>
      <c r="Y201" s="6" t="s">
        <v>6</v>
      </c>
      <c r="Z201" s="6" t="s">
        <v>43</v>
      </c>
      <c r="AE201" s="6">
        <f t="shared" si="20"/>
        <v>1</v>
      </c>
      <c r="AF201" s="6">
        <f t="shared" si="21"/>
        <v>1</v>
      </c>
      <c r="AG201" s="6" t="str">
        <f t="shared" si="22"/>
        <v/>
      </c>
      <c r="AH201" s="6" t="str">
        <f t="shared" si="23"/>
        <v/>
      </c>
      <c r="AI201" s="6">
        <f t="shared" si="24"/>
        <v>0</v>
      </c>
      <c r="AJ201" s="6">
        <f t="shared" si="25"/>
        <v>0</v>
      </c>
      <c r="AK201" s="6" t="str">
        <f t="shared" si="26"/>
        <v/>
      </c>
      <c r="AL201" s="6" t="str">
        <f t="shared" si="27"/>
        <v/>
      </c>
    </row>
    <row r="202" spans="2:38">
      <c r="B202" s="2">
        <v>42625</v>
      </c>
      <c r="C202" s="3">
        <v>5</v>
      </c>
      <c r="D202" s="3" t="s">
        <v>108</v>
      </c>
      <c r="E202" s="4">
        <v>42626.083333333336</v>
      </c>
      <c r="F202" s="5" t="s">
        <v>548</v>
      </c>
      <c r="G202" s="5" t="s">
        <v>109</v>
      </c>
      <c r="H202" s="3" t="s">
        <v>548</v>
      </c>
      <c r="I202" s="3" t="s">
        <v>111</v>
      </c>
      <c r="J202" s="5">
        <v>1.28</v>
      </c>
      <c r="K202" s="5">
        <v>5.05</v>
      </c>
      <c r="L202" s="5">
        <v>6.65</v>
      </c>
      <c r="M202" s="3">
        <v>1.95</v>
      </c>
      <c r="N202" s="3">
        <v>3.7</v>
      </c>
      <c r="O202" s="3">
        <v>2.9</v>
      </c>
      <c r="P202" s="3">
        <v>-1</v>
      </c>
      <c r="R202" s="3">
        <v>7</v>
      </c>
      <c r="S202" s="3">
        <v>1</v>
      </c>
      <c r="T202" s="5">
        <v>3</v>
      </c>
      <c r="U202" s="3">
        <v>3</v>
      </c>
      <c r="V202" s="6" t="str">
        <f t="shared" si="28"/>
        <v>荷乙</v>
      </c>
      <c r="W202" s="6" t="s">
        <v>354</v>
      </c>
      <c r="X202" s="6" t="s">
        <v>2</v>
      </c>
      <c r="Y202" s="6" t="s">
        <v>2</v>
      </c>
      <c r="Z202" s="6" t="s">
        <v>43</v>
      </c>
      <c r="AE202" s="6">
        <f t="shared" si="20"/>
        <v>0</v>
      </c>
      <c r="AF202" s="6">
        <f t="shared" si="21"/>
        <v>0</v>
      </c>
      <c r="AG202" s="6" t="str">
        <f t="shared" si="22"/>
        <v/>
      </c>
      <c r="AH202" s="6" t="str">
        <f t="shared" si="23"/>
        <v/>
      </c>
      <c r="AI202" s="6">
        <f t="shared" si="24"/>
        <v>0</v>
      </c>
      <c r="AJ202" s="6">
        <f t="shared" si="25"/>
        <v>0</v>
      </c>
      <c r="AK202" s="6" t="str">
        <f t="shared" si="26"/>
        <v/>
      </c>
      <c r="AL202" s="6" t="str">
        <f t="shared" si="27"/>
        <v/>
      </c>
    </row>
    <row r="203" spans="2:38">
      <c r="B203" s="2">
        <v>42625</v>
      </c>
      <c r="C203" s="3">
        <v>6</v>
      </c>
      <c r="D203" s="3" t="s">
        <v>108</v>
      </c>
      <c r="E203" s="4">
        <v>42626.083333333336</v>
      </c>
      <c r="F203" s="5" t="s">
        <v>549</v>
      </c>
      <c r="G203" s="5" t="s">
        <v>550</v>
      </c>
      <c r="H203" s="3" t="s">
        <v>551</v>
      </c>
      <c r="I203" s="3" t="s">
        <v>552</v>
      </c>
      <c r="J203" s="5">
        <v>2.42</v>
      </c>
      <c r="K203" s="5">
        <v>3.55</v>
      </c>
      <c r="L203" s="5">
        <v>2.2999999999999998</v>
      </c>
      <c r="M203" s="3">
        <v>5.05</v>
      </c>
      <c r="N203" s="3">
        <v>4.5999999999999996</v>
      </c>
      <c r="O203" s="3">
        <v>1.4</v>
      </c>
      <c r="P203" s="3">
        <v>-1</v>
      </c>
      <c r="R203" s="3">
        <v>3</v>
      </c>
      <c r="S203" s="3">
        <v>0</v>
      </c>
      <c r="T203" s="5">
        <v>3</v>
      </c>
      <c r="U203" s="3">
        <v>3</v>
      </c>
      <c r="V203" s="6" t="str">
        <f t="shared" si="28"/>
        <v>荷乙</v>
      </c>
      <c r="W203" s="6" t="s">
        <v>0</v>
      </c>
      <c r="X203" s="6" t="s">
        <v>1</v>
      </c>
      <c r="Y203" s="6" t="s">
        <v>1</v>
      </c>
      <c r="Z203" s="6" t="s">
        <v>43</v>
      </c>
      <c r="AB203" s="6">
        <v>1</v>
      </c>
      <c r="AC203" s="6">
        <v>1</v>
      </c>
      <c r="AE203" s="6">
        <f t="shared" ref="AE203:AE266" si="29">IF(AND(AB203=$AB$4,AC203=$AC$4),IF(W203=$W$4,1,0)+IF(X203=$X$4,1,0)+IF(Y203=$Y$4,1,0),0)</f>
        <v>0</v>
      </c>
      <c r="AF203" s="6">
        <f t="shared" ref="AF203:AF266" si="30">IF(AND(AB203=$AB$4,AC203=$AC$4),IF(W203=$W$4,1,0)+IF(Z203=$Z$4,1,0)+IF(X203=$X$4,1,0)+IF(Y203=$Y$4,1,0)+IF(AA203=$AA$4,1,0)+IF(V203=$V$4,1,0),0)</f>
        <v>0</v>
      </c>
      <c r="AG203" s="6" t="str">
        <f t="shared" ref="AG203:AG266" si="31">IF(AND(AB203=$AB$4,AC203=$AC$4,AE203=MAX(AE$10:AE$5002)),(J203-J$4)^2+(K203-K$4)^2+(L203-L$4)^2+(M203-M$4)^2+(N203-N$4)^2+(O203-O$4)^2,"")</f>
        <v/>
      </c>
      <c r="AH203" s="6" t="str">
        <f t="shared" ref="AH203:AH266" si="32">IF(AND(AB203=$AB$4,AC203=$AC$4,AE203=MAX(AE$10:AE$5002),AF203=MAX(AF$10:AF$5002)),(J203-J$4)^2+(K203-K$4)^2+(L203-L$4)^2+(M203-M$4)^2+(N203-N$4)^2+(O203-O$4)^2,"")</f>
        <v/>
      </c>
      <c r="AI203" s="6">
        <f t="shared" ref="AI203:AI266" si="33">IF(AND(AB203=$AB$5,AC203=$AC$5),IF(W203=$W$5,1,0)+IF(X203=$X$5,1,0)+IF(Y203=$Y$5,1,0),0)</f>
        <v>2</v>
      </c>
      <c r="AJ203" s="6">
        <f t="shared" ref="AJ203:AJ266" si="34">IF(AND(AB203=$AB$5,AC203=$AC$5),IF(W203=$W$5,1,0)+IF(Z203=$Z$5,1,0)+IF(X203=$X$5,1,0)+IF(Y203=$Y$5,1,0)+IF(AA203=$AA$5,1,0)+IF(V203=$V$5,1,0),0)</f>
        <v>2</v>
      </c>
      <c r="AK203" s="6" t="str">
        <f t="shared" ref="AK203:AK266" si="35">IF(AND(AB203=$AB$5,AC203=$AC$5,AI203=MAX(AI$10:AI$5002)),(J203-J$4)^2+(K203-K$4)^2+(L203-L$4)^2+(M203-M$4)^2+(N203-N$4)^2+(O203-O$4)^2,"")</f>
        <v/>
      </c>
      <c r="AL203" s="6" t="str">
        <f t="shared" ref="AL203:AL266" si="36">IF(AND(AB203=$AB$5,AC203=$AC$5,AI203=MAX(AI$10:AI$5002),AJ203=MAX(AJ$10:AJ$5002)),(J203-J$4)^2+(K203-K$4)^2+(L203-L$4)^2+(M203-M$4)^2+(N203-N$4)^2+(O203-O$4)^2,"")</f>
        <v/>
      </c>
    </row>
    <row r="204" spans="2:38">
      <c r="B204" s="2">
        <v>42625</v>
      </c>
      <c r="C204" s="3">
        <v>7</v>
      </c>
      <c r="D204" s="3" t="s">
        <v>86</v>
      </c>
      <c r="E204" s="4">
        <v>42626.09375</v>
      </c>
      <c r="F204" s="5" t="s">
        <v>95</v>
      </c>
      <c r="G204" s="5" t="s">
        <v>553</v>
      </c>
      <c r="H204" s="3" t="s">
        <v>95</v>
      </c>
      <c r="I204" s="3" t="s">
        <v>553</v>
      </c>
      <c r="J204" s="5">
        <v>2</v>
      </c>
      <c r="K204" s="5">
        <v>3.15</v>
      </c>
      <c r="L204" s="5">
        <v>3.21</v>
      </c>
      <c r="M204" s="3">
        <v>4.2</v>
      </c>
      <c r="N204" s="3">
        <v>3.75</v>
      </c>
      <c r="O204" s="3">
        <v>1.6</v>
      </c>
      <c r="P204" s="3">
        <v>-1</v>
      </c>
      <c r="R204" s="3">
        <v>1</v>
      </c>
      <c r="S204" s="3">
        <v>2</v>
      </c>
      <c r="T204" s="5">
        <v>0</v>
      </c>
      <c r="U204" s="3">
        <v>0</v>
      </c>
      <c r="V204" s="6" t="str">
        <f t="shared" si="28"/>
        <v>德乙</v>
      </c>
      <c r="W204" s="6" t="s">
        <v>211</v>
      </c>
      <c r="X204" s="6" t="s">
        <v>1</v>
      </c>
      <c r="Y204" s="6" t="s">
        <v>1</v>
      </c>
      <c r="Z204" s="6" t="s">
        <v>43</v>
      </c>
      <c r="AB204" s="6">
        <v>1</v>
      </c>
      <c r="AC204" s="6" t="s">
        <v>44</v>
      </c>
      <c r="AE204" s="6">
        <f t="shared" si="29"/>
        <v>0</v>
      </c>
      <c r="AF204" s="6">
        <f t="shared" si="30"/>
        <v>0</v>
      </c>
      <c r="AG204" s="6" t="str">
        <f t="shared" si="31"/>
        <v/>
      </c>
      <c r="AH204" s="6" t="str">
        <f t="shared" si="32"/>
        <v/>
      </c>
      <c r="AI204" s="6">
        <f t="shared" si="33"/>
        <v>0</v>
      </c>
      <c r="AJ204" s="6">
        <f t="shared" si="34"/>
        <v>0</v>
      </c>
      <c r="AK204" s="6" t="str">
        <f t="shared" si="35"/>
        <v/>
      </c>
      <c r="AL204" s="6" t="str">
        <f t="shared" si="36"/>
        <v/>
      </c>
    </row>
    <row r="205" spans="2:38">
      <c r="B205" s="2">
        <v>42625</v>
      </c>
      <c r="C205" s="3">
        <v>8</v>
      </c>
      <c r="D205" s="3" t="s">
        <v>554</v>
      </c>
      <c r="E205" s="4">
        <v>42626.104166666664</v>
      </c>
      <c r="F205" s="5" t="s">
        <v>555</v>
      </c>
      <c r="G205" s="5" t="s">
        <v>556</v>
      </c>
      <c r="H205" s="3" t="s">
        <v>555</v>
      </c>
      <c r="I205" s="3" t="s">
        <v>556</v>
      </c>
      <c r="J205" s="5">
        <v>1.64</v>
      </c>
      <c r="K205" s="5">
        <v>2.95</v>
      </c>
      <c r="L205" s="5">
        <v>5.55</v>
      </c>
      <c r="M205" s="3">
        <v>3.25</v>
      </c>
      <c r="N205" s="3">
        <v>3.3</v>
      </c>
      <c r="O205" s="3">
        <v>1.93</v>
      </c>
      <c r="P205" s="3">
        <v>-1</v>
      </c>
      <c r="R205" s="3">
        <v>2</v>
      </c>
      <c r="S205" s="3">
        <v>0</v>
      </c>
      <c r="T205" s="5">
        <v>3</v>
      </c>
      <c r="U205" s="3">
        <v>3</v>
      </c>
      <c r="V205" s="6" t="str">
        <f t="shared" si="28"/>
        <v>法乙</v>
      </c>
      <c r="W205" s="6" t="s">
        <v>1</v>
      </c>
      <c r="X205" s="6" t="s">
        <v>1</v>
      </c>
      <c r="Y205" s="6" t="s">
        <v>1</v>
      </c>
      <c r="Z205" s="6" t="s">
        <v>43</v>
      </c>
      <c r="AE205" s="6">
        <f t="shared" si="29"/>
        <v>2</v>
      </c>
      <c r="AF205" s="6">
        <f t="shared" si="30"/>
        <v>2</v>
      </c>
      <c r="AG205" s="6" t="str">
        <f t="shared" si="31"/>
        <v/>
      </c>
      <c r="AH205" s="6" t="str">
        <f t="shared" si="32"/>
        <v/>
      </c>
      <c r="AI205" s="6">
        <f t="shared" si="33"/>
        <v>0</v>
      </c>
      <c r="AJ205" s="6">
        <f t="shared" si="34"/>
        <v>0</v>
      </c>
      <c r="AK205" s="6" t="str">
        <f t="shared" si="35"/>
        <v/>
      </c>
      <c r="AL205" s="6" t="str">
        <f t="shared" si="36"/>
        <v/>
      </c>
    </row>
    <row r="206" spans="2:38">
      <c r="B206" s="2">
        <v>42625</v>
      </c>
      <c r="C206" s="3">
        <v>9</v>
      </c>
      <c r="D206" s="3" t="s">
        <v>174</v>
      </c>
      <c r="E206" s="4">
        <v>42626.114583333336</v>
      </c>
      <c r="F206" s="5" t="s">
        <v>254</v>
      </c>
      <c r="G206" s="5" t="s">
        <v>246</v>
      </c>
      <c r="H206" s="3" t="s">
        <v>254</v>
      </c>
      <c r="I206" s="3" t="s">
        <v>246</v>
      </c>
      <c r="J206" s="5">
        <v>1.5</v>
      </c>
      <c r="K206" s="5">
        <v>3.55</v>
      </c>
      <c r="L206" s="5">
        <v>5.56</v>
      </c>
      <c r="M206" s="3">
        <v>2.7</v>
      </c>
      <c r="N206" s="3">
        <v>3.35</v>
      </c>
      <c r="O206" s="3">
        <v>2.17</v>
      </c>
      <c r="P206" s="3">
        <v>-1</v>
      </c>
      <c r="R206" s="3">
        <v>2</v>
      </c>
      <c r="S206" s="3">
        <v>1</v>
      </c>
      <c r="T206" s="5">
        <v>3</v>
      </c>
      <c r="U206" s="3">
        <v>1</v>
      </c>
      <c r="V206" s="6" t="str">
        <f t="shared" si="28"/>
        <v>意甲</v>
      </c>
      <c r="W206" s="6" t="s">
        <v>5</v>
      </c>
      <c r="X206" s="6" t="s">
        <v>1</v>
      </c>
      <c r="Y206" s="6" t="s">
        <v>1</v>
      </c>
      <c r="Z206" s="6" t="s">
        <v>3</v>
      </c>
      <c r="AE206" s="6">
        <f t="shared" si="29"/>
        <v>2</v>
      </c>
      <c r="AF206" s="6">
        <f t="shared" si="30"/>
        <v>3</v>
      </c>
      <c r="AG206" s="6" t="str">
        <f t="shared" si="31"/>
        <v/>
      </c>
      <c r="AH206" s="6" t="str">
        <f t="shared" si="32"/>
        <v/>
      </c>
      <c r="AI206" s="6">
        <f t="shared" si="33"/>
        <v>0</v>
      </c>
      <c r="AJ206" s="6">
        <f t="shared" si="34"/>
        <v>0</v>
      </c>
      <c r="AK206" s="6" t="str">
        <f t="shared" si="35"/>
        <v/>
      </c>
      <c r="AL206" s="6" t="str">
        <f t="shared" si="36"/>
        <v/>
      </c>
    </row>
    <row r="207" spans="2:38">
      <c r="B207" s="2">
        <v>42625</v>
      </c>
      <c r="C207" s="3">
        <v>10</v>
      </c>
      <c r="D207" s="3" t="s">
        <v>97</v>
      </c>
      <c r="E207" s="4">
        <v>42626.125</v>
      </c>
      <c r="F207" s="5" t="s">
        <v>557</v>
      </c>
      <c r="G207" s="5" t="s">
        <v>558</v>
      </c>
      <c r="H207" s="3" t="s">
        <v>557</v>
      </c>
      <c r="I207" s="3" t="s">
        <v>558</v>
      </c>
      <c r="J207" s="5">
        <v>3.38</v>
      </c>
      <c r="K207" s="5">
        <v>3</v>
      </c>
      <c r="L207" s="5">
        <v>2</v>
      </c>
      <c r="M207" s="3">
        <v>1.59</v>
      </c>
      <c r="N207" s="3">
        <v>3.75</v>
      </c>
      <c r="O207" s="3">
        <v>4.3</v>
      </c>
      <c r="P207" s="3">
        <v>1</v>
      </c>
      <c r="R207" s="3">
        <v>0</v>
      </c>
      <c r="S207" s="3">
        <v>3</v>
      </c>
      <c r="T207" s="5">
        <v>0</v>
      </c>
      <c r="U207" s="3">
        <v>0</v>
      </c>
      <c r="V207" s="6" t="str">
        <f t="shared" si="28"/>
        <v>英超</v>
      </c>
      <c r="W207" s="6" t="s">
        <v>336</v>
      </c>
      <c r="X207" s="6" t="s">
        <v>1</v>
      </c>
      <c r="Y207" s="6" t="s">
        <v>1</v>
      </c>
      <c r="Z207" s="6" t="s">
        <v>3</v>
      </c>
      <c r="AC207" s="6">
        <v>1</v>
      </c>
      <c r="AE207" s="6">
        <f t="shared" si="29"/>
        <v>0</v>
      </c>
      <c r="AF207" s="6">
        <f t="shared" si="30"/>
        <v>0</v>
      </c>
      <c r="AG207" s="6" t="str">
        <f t="shared" si="31"/>
        <v/>
      </c>
      <c r="AH207" s="6" t="str">
        <f t="shared" si="32"/>
        <v/>
      </c>
      <c r="AI207" s="6">
        <f t="shared" si="33"/>
        <v>0</v>
      </c>
      <c r="AJ207" s="6">
        <f t="shared" si="34"/>
        <v>0</v>
      </c>
      <c r="AK207" s="6" t="str">
        <f t="shared" si="35"/>
        <v/>
      </c>
      <c r="AL207" s="6" t="str">
        <f t="shared" si="36"/>
        <v/>
      </c>
    </row>
    <row r="208" spans="2:38">
      <c r="B208" s="2">
        <v>42625</v>
      </c>
      <c r="C208" s="3">
        <v>11</v>
      </c>
      <c r="D208" s="3" t="s">
        <v>36</v>
      </c>
      <c r="E208" s="4">
        <v>42626.125</v>
      </c>
      <c r="F208" s="5" t="s">
        <v>280</v>
      </c>
      <c r="G208" s="5" t="s">
        <v>559</v>
      </c>
      <c r="H208" s="3" t="s">
        <v>280</v>
      </c>
      <c r="I208" s="3" t="s">
        <v>559</v>
      </c>
      <c r="J208" s="5">
        <v>2.25</v>
      </c>
      <c r="K208" s="5">
        <v>2.8</v>
      </c>
      <c r="L208" s="5">
        <v>3.05</v>
      </c>
      <c r="M208" s="3">
        <v>5.4</v>
      </c>
      <c r="N208" s="3">
        <v>3.85</v>
      </c>
      <c r="O208" s="3">
        <v>1.46</v>
      </c>
      <c r="P208" s="3">
        <v>-1</v>
      </c>
      <c r="R208" s="3">
        <v>2</v>
      </c>
      <c r="S208" s="3">
        <v>1</v>
      </c>
      <c r="T208" s="5">
        <v>3</v>
      </c>
      <c r="U208" s="3">
        <v>1</v>
      </c>
      <c r="V208" s="6" t="str">
        <f t="shared" si="28"/>
        <v>葡超</v>
      </c>
      <c r="W208" s="6" t="s">
        <v>1</v>
      </c>
      <c r="X208" s="6" t="s">
        <v>1</v>
      </c>
      <c r="Y208" s="6" t="s">
        <v>1</v>
      </c>
      <c r="Z208" s="6" t="s">
        <v>3</v>
      </c>
      <c r="AC208" s="6">
        <v>1</v>
      </c>
      <c r="AE208" s="6">
        <f t="shared" si="29"/>
        <v>0</v>
      </c>
      <c r="AF208" s="6">
        <f t="shared" si="30"/>
        <v>0</v>
      </c>
      <c r="AG208" s="6" t="str">
        <f t="shared" si="31"/>
        <v/>
      </c>
      <c r="AH208" s="6" t="str">
        <f t="shared" si="32"/>
        <v/>
      </c>
      <c r="AI208" s="6">
        <f t="shared" si="33"/>
        <v>0</v>
      </c>
      <c r="AJ208" s="6">
        <f t="shared" si="34"/>
        <v>0</v>
      </c>
      <c r="AK208" s="6" t="str">
        <f t="shared" si="35"/>
        <v/>
      </c>
      <c r="AL208" s="6" t="str">
        <f t="shared" si="36"/>
        <v/>
      </c>
    </row>
    <row r="209" spans="2:38">
      <c r="B209" s="2">
        <v>42625</v>
      </c>
      <c r="C209" s="3">
        <v>12</v>
      </c>
      <c r="D209" s="3" t="s">
        <v>207</v>
      </c>
      <c r="E209" s="4">
        <v>42626.25</v>
      </c>
      <c r="F209" s="5" t="s">
        <v>560</v>
      </c>
      <c r="G209" s="5" t="s">
        <v>561</v>
      </c>
      <c r="H209" s="3" t="s">
        <v>560</v>
      </c>
      <c r="I209" s="3" t="s">
        <v>561</v>
      </c>
      <c r="J209" s="5">
        <v>2.2799999999999998</v>
      </c>
      <c r="K209" s="5">
        <v>2.9</v>
      </c>
      <c r="L209" s="5">
        <v>2.9009999999999998</v>
      </c>
      <c r="M209" s="3">
        <v>5.35</v>
      </c>
      <c r="N209" s="3">
        <v>3.95</v>
      </c>
      <c r="O209" s="3">
        <v>1.45</v>
      </c>
      <c r="P209" s="3">
        <v>-1</v>
      </c>
      <c r="R209" s="3">
        <v>1</v>
      </c>
      <c r="S209" s="3">
        <v>3</v>
      </c>
      <c r="T209" s="5">
        <v>0</v>
      </c>
      <c r="U209" s="3">
        <v>0</v>
      </c>
      <c r="V209" s="6" t="str">
        <f t="shared" si="28"/>
        <v>阿甲</v>
      </c>
      <c r="W209" s="6" t="s">
        <v>1</v>
      </c>
      <c r="X209" s="6" t="s">
        <v>1</v>
      </c>
      <c r="Y209" s="6" t="s">
        <v>1</v>
      </c>
      <c r="Z209" s="6" t="s">
        <v>43</v>
      </c>
      <c r="AB209" s="6">
        <v>1</v>
      </c>
      <c r="AC209" s="6" t="s">
        <v>44</v>
      </c>
      <c r="AE209" s="6">
        <f t="shared" si="29"/>
        <v>0</v>
      </c>
      <c r="AF209" s="6">
        <f t="shared" si="30"/>
        <v>0</v>
      </c>
      <c r="AG209" s="6" t="str">
        <f t="shared" si="31"/>
        <v/>
      </c>
      <c r="AH209" s="6" t="str">
        <f t="shared" si="32"/>
        <v/>
      </c>
      <c r="AI209" s="6">
        <f t="shared" si="33"/>
        <v>0</v>
      </c>
      <c r="AJ209" s="6">
        <f t="shared" si="34"/>
        <v>0</v>
      </c>
      <c r="AK209" s="6" t="str">
        <f t="shared" si="35"/>
        <v/>
      </c>
      <c r="AL209" s="6" t="str">
        <f t="shared" si="36"/>
        <v/>
      </c>
    </row>
    <row r="210" spans="2:38">
      <c r="B210" s="2">
        <v>42625</v>
      </c>
      <c r="C210" s="3">
        <v>13</v>
      </c>
      <c r="D210" s="3" t="s">
        <v>143</v>
      </c>
      <c r="E210" s="4">
        <v>42626.291666666664</v>
      </c>
      <c r="F210" s="5" t="s">
        <v>270</v>
      </c>
      <c r="G210" s="5" t="s">
        <v>273</v>
      </c>
      <c r="H210" s="3" t="s">
        <v>270</v>
      </c>
      <c r="I210" s="3" t="s">
        <v>273</v>
      </c>
      <c r="J210" s="5">
        <v>2.23</v>
      </c>
      <c r="K210" s="5">
        <v>3.15</v>
      </c>
      <c r="L210" s="5">
        <v>2.75</v>
      </c>
      <c r="M210" s="3">
        <v>4.95</v>
      </c>
      <c r="N210" s="3">
        <v>4.05</v>
      </c>
      <c r="O210" s="3">
        <v>1.47</v>
      </c>
      <c r="P210" s="3">
        <v>-1</v>
      </c>
      <c r="R210" s="3">
        <v>4</v>
      </c>
      <c r="S210" s="3">
        <v>2</v>
      </c>
      <c r="T210" s="5">
        <v>3</v>
      </c>
      <c r="U210" s="3">
        <v>3</v>
      </c>
      <c r="V210" s="6" t="str">
        <f t="shared" si="28"/>
        <v>巴西甲</v>
      </c>
      <c r="W210" s="6" t="s">
        <v>5</v>
      </c>
      <c r="X210" s="6" t="s">
        <v>1</v>
      </c>
      <c r="Y210" s="6" t="s">
        <v>1</v>
      </c>
      <c r="Z210" s="6" t="s">
        <v>43</v>
      </c>
      <c r="AC210" s="6">
        <v>1</v>
      </c>
      <c r="AE210" s="6">
        <f t="shared" si="29"/>
        <v>0</v>
      </c>
      <c r="AF210" s="6">
        <f t="shared" si="30"/>
        <v>0</v>
      </c>
      <c r="AG210" s="6" t="str">
        <f t="shared" si="31"/>
        <v/>
      </c>
      <c r="AH210" s="6" t="str">
        <f t="shared" si="32"/>
        <v/>
      </c>
      <c r="AI210" s="6">
        <f t="shared" si="33"/>
        <v>0</v>
      </c>
      <c r="AJ210" s="6">
        <f t="shared" si="34"/>
        <v>0</v>
      </c>
      <c r="AK210" s="6" t="str">
        <f t="shared" si="35"/>
        <v/>
      </c>
      <c r="AL210" s="6" t="str">
        <f t="shared" si="36"/>
        <v/>
      </c>
    </row>
    <row r="211" spans="2:38">
      <c r="B211" s="2">
        <v>42625</v>
      </c>
      <c r="C211" s="3">
        <v>14</v>
      </c>
      <c r="D211" s="3" t="s">
        <v>227</v>
      </c>
      <c r="E211" s="4">
        <v>42626.3125</v>
      </c>
      <c r="F211" s="5" t="s">
        <v>287</v>
      </c>
      <c r="G211" s="5" t="s">
        <v>562</v>
      </c>
      <c r="H211" s="3" t="s">
        <v>289</v>
      </c>
      <c r="I211" s="3" t="s">
        <v>562</v>
      </c>
      <c r="J211" s="5">
        <v>2.2799999999999998</v>
      </c>
      <c r="K211" s="5">
        <v>3.35</v>
      </c>
      <c r="L211" s="5">
        <v>2.5499999999999998</v>
      </c>
      <c r="M211" s="3">
        <v>4.8</v>
      </c>
      <c r="N211" s="3">
        <v>4.3499999999999996</v>
      </c>
      <c r="O211" s="3">
        <v>1.45</v>
      </c>
      <c r="P211" s="3">
        <v>-1</v>
      </c>
      <c r="R211" s="3">
        <v>3</v>
      </c>
      <c r="S211" s="3">
        <v>1</v>
      </c>
      <c r="T211" s="5">
        <v>3</v>
      </c>
      <c r="U211" s="3">
        <v>3</v>
      </c>
      <c r="V211" s="6" t="str">
        <f t="shared" si="28"/>
        <v>智利甲</v>
      </c>
      <c r="W211" s="6" t="s">
        <v>405</v>
      </c>
      <c r="X211" s="6" t="s">
        <v>1</v>
      </c>
      <c r="Y211" s="6" t="s">
        <v>6</v>
      </c>
      <c r="Z211" s="6" t="s">
        <v>317</v>
      </c>
      <c r="AC211" s="6">
        <v>1</v>
      </c>
      <c r="AE211" s="6">
        <f t="shared" si="29"/>
        <v>0</v>
      </c>
      <c r="AF211" s="6">
        <f t="shared" si="30"/>
        <v>0</v>
      </c>
      <c r="AG211" s="6" t="str">
        <f t="shared" si="31"/>
        <v/>
      </c>
      <c r="AH211" s="6" t="str">
        <f t="shared" si="32"/>
        <v/>
      </c>
      <c r="AI211" s="6">
        <f t="shared" si="33"/>
        <v>0</v>
      </c>
      <c r="AJ211" s="6">
        <f t="shared" si="34"/>
        <v>0</v>
      </c>
      <c r="AK211" s="6" t="str">
        <f t="shared" si="35"/>
        <v/>
      </c>
      <c r="AL211" s="6" t="str">
        <f t="shared" si="36"/>
        <v/>
      </c>
    </row>
    <row r="212" spans="2:38">
      <c r="B212" s="2">
        <v>42625</v>
      </c>
      <c r="C212" s="3">
        <v>15</v>
      </c>
      <c r="D212" s="3" t="s">
        <v>207</v>
      </c>
      <c r="E212" s="4">
        <v>42626.34375</v>
      </c>
      <c r="F212" s="5" t="s">
        <v>352</v>
      </c>
      <c r="G212" s="5" t="s">
        <v>563</v>
      </c>
      <c r="H212" s="3" t="s">
        <v>352</v>
      </c>
      <c r="I212" s="3" t="s">
        <v>564</v>
      </c>
      <c r="J212" s="5">
        <v>2.2400000000000002</v>
      </c>
      <c r="K212" s="5">
        <v>2.8</v>
      </c>
      <c r="L212" s="5">
        <v>3.08</v>
      </c>
      <c r="M212" s="3">
        <v>5.4</v>
      </c>
      <c r="N212" s="3">
        <v>3.8</v>
      </c>
      <c r="O212" s="3">
        <v>1.47</v>
      </c>
      <c r="P212" s="3">
        <v>-1</v>
      </c>
      <c r="R212" s="3">
        <v>1</v>
      </c>
      <c r="S212" s="3">
        <v>0</v>
      </c>
      <c r="T212" s="5">
        <v>3</v>
      </c>
      <c r="U212" s="3">
        <v>1</v>
      </c>
      <c r="V212" s="6" t="str">
        <f t="shared" si="28"/>
        <v>阿甲</v>
      </c>
      <c r="W212" s="6" t="s">
        <v>1</v>
      </c>
      <c r="X212" s="6" t="s">
        <v>1</v>
      </c>
      <c r="Y212" s="6" t="s">
        <v>1</v>
      </c>
      <c r="Z212" s="6" t="s">
        <v>43</v>
      </c>
      <c r="AC212" s="6">
        <v>1</v>
      </c>
      <c r="AE212" s="6">
        <f t="shared" si="29"/>
        <v>0</v>
      </c>
      <c r="AF212" s="6">
        <f t="shared" si="30"/>
        <v>0</v>
      </c>
      <c r="AG212" s="6" t="str">
        <f t="shared" si="31"/>
        <v/>
      </c>
      <c r="AH212" s="6" t="str">
        <f t="shared" si="32"/>
        <v/>
      </c>
      <c r="AI212" s="6">
        <f t="shared" si="33"/>
        <v>0</v>
      </c>
      <c r="AJ212" s="6">
        <f t="shared" si="34"/>
        <v>0</v>
      </c>
      <c r="AK212" s="6" t="str">
        <f t="shared" si="35"/>
        <v/>
      </c>
      <c r="AL212" s="6" t="str">
        <f t="shared" si="36"/>
        <v/>
      </c>
    </row>
    <row r="213" spans="2:38">
      <c r="B213" s="2">
        <v>42626</v>
      </c>
      <c r="C213" s="3">
        <v>1</v>
      </c>
      <c r="D213" s="3" t="s">
        <v>565</v>
      </c>
      <c r="E213" s="4">
        <v>42626.75</v>
      </c>
      <c r="F213" s="5" t="s">
        <v>69</v>
      </c>
      <c r="G213" s="5" t="s">
        <v>566</v>
      </c>
      <c r="H213" s="3" t="s">
        <v>69</v>
      </c>
      <c r="I213" s="3" t="s">
        <v>566</v>
      </c>
      <c r="J213" s="5">
        <v>1.5</v>
      </c>
      <c r="K213" s="5">
        <v>3.65</v>
      </c>
      <c r="L213" s="5">
        <v>5.3</v>
      </c>
      <c r="M213" s="3">
        <v>2.63</v>
      </c>
      <c r="N213" s="3">
        <v>3.45</v>
      </c>
      <c r="O213" s="3">
        <v>2.1800000000000002</v>
      </c>
      <c r="P213" s="3">
        <v>-1</v>
      </c>
      <c r="R213" s="3">
        <v>5</v>
      </c>
      <c r="S213" s="3">
        <v>0</v>
      </c>
      <c r="T213" s="5">
        <v>3</v>
      </c>
      <c r="U213" s="3">
        <v>3</v>
      </c>
      <c r="V213" s="6" t="str">
        <f t="shared" si="28"/>
        <v>亚冠杯</v>
      </c>
      <c r="W213" s="6" t="s">
        <v>211</v>
      </c>
      <c r="X213" s="6" t="s">
        <v>1</v>
      </c>
      <c r="Y213" s="6" t="s">
        <v>1</v>
      </c>
      <c r="Z213" s="6" t="s">
        <v>3</v>
      </c>
      <c r="AA213" s="6">
        <v>1</v>
      </c>
      <c r="AE213" s="6">
        <f t="shared" si="29"/>
        <v>2</v>
      </c>
      <c r="AF213" s="6">
        <f t="shared" si="30"/>
        <v>4</v>
      </c>
      <c r="AG213" s="6" t="str">
        <f t="shared" si="31"/>
        <v/>
      </c>
      <c r="AH213" s="6" t="str">
        <f t="shared" si="32"/>
        <v/>
      </c>
      <c r="AI213" s="6">
        <f t="shared" si="33"/>
        <v>0</v>
      </c>
      <c r="AJ213" s="6">
        <f t="shared" si="34"/>
        <v>0</v>
      </c>
      <c r="AK213" s="6" t="str">
        <f t="shared" si="35"/>
        <v/>
      </c>
      <c r="AL213" s="6" t="str">
        <f t="shared" si="36"/>
        <v/>
      </c>
    </row>
    <row r="214" spans="2:38">
      <c r="B214" s="2">
        <v>42626</v>
      </c>
      <c r="C214" s="3">
        <v>2</v>
      </c>
      <c r="D214" s="3" t="s">
        <v>565</v>
      </c>
      <c r="E214" s="4">
        <v>42626.916666666664</v>
      </c>
      <c r="F214" s="5" t="s">
        <v>567</v>
      </c>
      <c r="G214" s="5" t="s">
        <v>568</v>
      </c>
      <c r="H214" s="3" t="s">
        <v>567</v>
      </c>
      <c r="I214" s="3" t="s">
        <v>569</v>
      </c>
      <c r="J214" s="5">
        <v>2.4500000000000002</v>
      </c>
      <c r="K214" s="5">
        <v>2.92</v>
      </c>
      <c r="L214" s="5">
        <v>2.65</v>
      </c>
      <c r="M214" s="3">
        <v>1.33</v>
      </c>
      <c r="N214" s="3">
        <v>4.3499999999999996</v>
      </c>
      <c r="O214" s="3">
        <v>6.75</v>
      </c>
      <c r="P214" s="3">
        <v>1</v>
      </c>
      <c r="R214" s="3">
        <v>0</v>
      </c>
      <c r="S214" s="3">
        <v>1</v>
      </c>
      <c r="T214" s="5">
        <v>0</v>
      </c>
      <c r="U214" s="3">
        <v>1</v>
      </c>
      <c r="V214" s="6" t="str">
        <f t="shared" si="28"/>
        <v>亚冠杯</v>
      </c>
      <c r="W214" s="6" t="s">
        <v>385</v>
      </c>
      <c r="X214" s="6" t="s">
        <v>6</v>
      </c>
      <c r="Y214" s="6" t="s">
        <v>6</v>
      </c>
      <c r="Z214" s="6" t="s">
        <v>3</v>
      </c>
      <c r="AC214" s="6">
        <v>1</v>
      </c>
      <c r="AE214" s="6">
        <f t="shared" si="29"/>
        <v>0</v>
      </c>
      <c r="AF214" s="6">
        <f t="shared" si="30"/>
        <v>0</v>
      </c>
      <c r="AG214" s="6" t="str">
        <f t="shared" si="31"/>
        <v/>
      </c>
      <c r="AH214" s="6" t="str">
        <f t="shared" si="32"/>
        <v/>
      </c>
      <c r="AI214" s="6">
        <f t="shared" si="33"/>
        <v>0</v>
      </c>
      <c r="AJ214" s="6">
        <f t="shared" si="34"/>
        <v>0</v>
      </c>
      <c r="AK214" s="6" t="str">
        <f t="shared" si="35"/>
        <v/>
      </c>
      <c r="AL214" s="6" t="str">
        <f t="shared" si="36"/>
        <v/>
      </c>
    </row>
    <row r="215" spans="2:38">
      <c r="B215" s="2">
        <v>42626</v>
      </c>
      <c r="C215" s="3">
        <v>3</v>
      </c>
      <c r="D215" s="3" t="s">
        <v>570</v>
      </c>
      <c r="E215" s="4">
        <v>42627.114583333336</v>
      </c>
      <c r="F215" s="5" t="s">
        <v>571</v>
      </c>
      <c r="G215" s="5" t="s">
        <v>572</v>
      </c>
      <c r="H215" s="3" t="s">
        <v>571</v>
      </c>
      <c r="I215" s="3" t="s">
        <v>573</v>
      </c>
      <c r="J215" s="5">
        <v>1.46</v>
      </c>
      <c r="K215" s="5">
        <v>3.8</v>
      </c>
      <c r="L215" s="5">
        <v>5.5</v>
      </c>
      <c r="M215" s="3">
        <v>2.6</v>
      </c>
      <c r="N215" s="3">
        <v>3.35</v>
      </c>
      <c r="O215" s="3">
        <v>2.25</v>
      </c>
      <c r="P215" s="3">
        <v>-1</v>
      </c>
      <c r="R215" s="3">
        <v>1</v>
      </c>
      <c r="S215" s="3">
        <v>1</v>
      </c>
      <c r="T215" s="5">
        <v>1</v>
      </c>
      <c r="U215" s="3">
        <v>0</v>
      </c>
      <c r="V215" s="6" t="str">
        <f t="shared" si="28"/>
        <v>欧冠</v>
      </c>
      <c r="W215" s="6" t="s">
        <v>385</v>
      </c>
      <c r="X215" s="6" t="s">
        <v>1</v>
      </c>
      <c r="Y215" s="6" t="s">
        <v>6</v>
      </c>
      <c r="Z215" s="6" t="s">
        <v>3</v>
      </c>
      <c r="AB215" s="6">
        <v>1</v>
      </c>
      <c r="AC215" s="6">
        <v>1</v>
      </c>
      <c r="AE215" s="6">
        <f t="shared" si="29"/>
        <v>0</v>
      </c>
      <c r="AF215" s="6">
        <f t="shared" si="30"/>
        <v>0</v>
      </c>
      <c r="AG215" s="6" t="str">
        <f t="shared" si="31"/>
        <v/>
      </c>
      <c r="AH215" s="6" t="str">
        <f t="shared" si="32"/>
        <v/>
      </c>
      <c r="AI215" s="6">
        <f t="shared" si="33"/>
        <v>1</v>
      </c>
      <c r="AJ215" s="6">
        <f t="shared" si="34"/>
        <v>2</v>
      </c>
      <c r="AK215" s="6" t="str">
        <f t="shared" si="35"/>
        <v/>
      </c>
      <c r="AL215" s="6" t="str">
        <f t="shared" si="36"/>
        <v/>
      </c>
    </row>
    <row r="216" spans="2:38">
      <c r="B216" s="2">
        <v>42626</v>
      </c>
      <c r="C216" s="3">
        <v>4</v>
      </c>
      <c r="D216" s="3" t="s">
        <v>570</v>
      </c>
      <c r="E216" s="4">
        <v>42627.114583333336</v>
      </c>
      <c r="F216" s="5" t="s">
        <v>261</v>
      </c>
      <c r="G216" s="5" t="s">
        <v>574</v>
      </c>
      <c r="H216" s="3" t="s">
        <v>262</v>
      </c>
      <c r="I216" s="3" t="s">
        <v>574</v>
      </c>
      <c r="J216" s="5">
        <v>1.85</v>
      </c>
      <c r="K216" s="5">
        <v>3.25</v>
      </c>
      <c r="L216" s="5">
        <v>3.55</v>
      </c>
      <c r="M216" s="3">
        <v>3.8</v>
      </c>
      <c r="N216" s="3">
        <v>3.6</v>
      </c>
      <c r="O216" s="3">
        <v>1.7</v>
      </c>
      <c r="P216" s="3">
        <v>-1</v>
      </c>
      <c r="R216" s="3">
        <v>1</v>
      </c>
      <c r="S216" s="3">
        <v>1</v>
      </c>
      <c r="T216" s="5">
        <v>1</v>
      </c>
      <c r="U216" s="3">
        <v>0</v>
      </c>
      <c r="V216" s="6" t="str">
        <f t="shared" si="28"/>
        <v>欧冠</v>
      </c>
      <c r="W216" s="6" t="s">
        <v>134</v>
      </c>
      <c r="X216" s="6" t="s">
        <v>1</v>
      </c>
      <c r="Y216" s="6" t="s">
        <v>336</v>
      </c>
      <c r="Z216" s="6" t="s">
        <v>3</v>
      </c>
      <c r="AA216" s="6">
        <v>1</v>
      </c>
      <c r="AB216" s="6">
        <v>1</v>
      </c>
      <c r="AC216" s="6" t="s">
        <v>44</v>
      </c>
      <c r="AE216" s="6">
        <f t="shared" si="29"/>
        <v>0</v>
      </c>
      <c r="AF216" s="6">
        <f t="shared" si="30"/>
        <v>0</v>
      </c>
      <c r="AG216" s="6" t="str">
        <f t="shared" si="31"/>
        <v/>
      </c>
      <c r="AH216" s="6" t="str">
        <f t="shared" si="32"/>
        <v/>
      </c>
      <c r="AI216" s="6">
        <f t="shared" si="33"/>
        <v>0</v>
      </c>
      <c r="AJ216" s="6">
        <f t="shared" si="34"/>
        <v>0</v>
      </c>
      <c r="AK216" s="6" t="str">
        <f t="shared" si="35"/>
        <v/>
      </c>
      <c r="AL216" s="6" t="str">
        <f t="shared" si="36"/>
        <v/>
      </c>
    </row>
    <row r="217" spans="2:38">
      <c r="B217" s="2">
        <v>42626</v>
      </c>
      <c r="C217" s="3">
        <v>5</v>
      </c>
      <c r="D217" s="3" t="s">
        <v>570</v>
      </c>
      <c r="E217" s="4">
        <v>42627.114583333336</v>
      </c>
      <c r="F217" s="5" t="s">
        <v>575</v>
      </c>
      <c r="G217" s="5" t="s">
        <v>576</v>
      </c>
      <c r="H217" s="3" t="s">
        <v>575</v>
      </c>
      <c r="I217" s="3" t="s">
        <v>576</v>
      </c>
      <c r="J217" s="5">
        <v>3.02</v>
      </c>
      <c r="K217" s="5">
        <v>3.05</v>
      </c>
      <c r="L217" s="5">
        <v>2.13</v>
      </c>
      <c r="M217" s="3">
        <v>1.52</v>
      </c>
      <c r="N217" s="3">
        <v>3.95</v>
      </c>
      <c r="O217" s="3">
        <v>4.5999999999999996</v>
      </c>
      <c r="P217" s="3">
        <v>1</v>
      </c>
      <c r="R217" s="3">
        <v>1</v>
      </c>
      <c r="S217" s="3">
        <v>2</v>
      </c>
      <c r="T217" s="5">
        <v>0</v>
      </c>
      <c r="U217" s="3">
        <v>1</v>
      </c>
      <c r="V217" s="6" t="str">
        <f t="shared" si="28"/>
        <v>欧冠</v>
      </c>
      <c r="W217" s="6" t="s">
        <v>134</v>
      </c>
      <c r="X217" s="6" t="s">
        <v>1</v>
      </c>
      <c r="Y217" s="6" t="s">
        <v>6</v>
      </c>
      <c r="Z217" s="6" t="s">
        <v>3</v>
      </c>
      <c r="AC217" s="6">
        <v>1</v>
      </c>
      <c r="AE217" s="6">
        <f t="shared" si="29"/>
        <v>0</v>
      </c>
      <c r="AF217" s="6">
        <f t="shared" si="30"/>
        <v>0</v>
      </c>
      <c r="AG217" s="6" t="str">
        <f t="shared" si="31"/>
        <v/>
      </c>
      <c r="AH217" s="6" t="str">
        <f t="shared" si="32"/>
        <v/>
      </c>
      <c r="AI217" s="6">
        <f t="shared" si="33"/>
        <v>0</v>
      </c>
      <c r="AJ217" s="6">
        <f t="shared" si="34"/>
        <v>0</v>
      </c>
      <c r="AK217" s="6" t="str">
        <f t="shared" si="35"/>
        <v/>
      </c>
      <c r="AL217" s="6" t="str">
        <f t="shared" si="36"/>
        <v/>
      </c>
    </row>
    <row r="218" spans="2:38">
      <c r="B218" s="2">
        <v>42626</v>
      </c>
      <c r="C218" s="3">
        <v>6</v>
      </c>
      <c r="D218" s="3" t="s">
        <v>570</v>
      </c>
      <c r="E218" s="4">
        <v>42627.114583333336</v>
      </c>
      <c r="F218" s="5" t="s">
        <v>577</v>
      </c>
      <c r="G218" s="5" t="s">
        <v>578</v>
      </c>
      <c r="H218" s="3" t="s">
        <v>577</v>
      </c>
      <c r="I218" s="3" t="s">
        <v>578</v>
      </c>
      <c r="J218" s="5">
        <v>1.52</v>
      </c>
      <c r="K218" s="5">
        <v>3.6</v>
      </c>
      <c r="L218" s="5">
        <v>5.15</v>
      </c>
      <c r="M218" s="3">
        <v>2.78</v>
      </c>
      <c r="N218" s="3">
        <v>3.35</v>
      </c>
      <c r="O218" s="3">
        <v>2.12</v>
      </c>
      <c r="P218" s="3">
        <v>-1</v>
      </c>
      <c r="R218" s="3">
        <v>1</v>
      </c>
      <c r="S218" s="3">
        <v>1</v>
      </c>
      <c r="T218" s="5">
        <v>1</v>
      </c>
      <c r="U218" s="3">
        <v>0</v>
      </c>
      <c r="V218" s="6" t="str">
        <f t="shared" si="28"/>
        <v>欧冠</v>
      </c>
      <c r="W218" s="6" t="s">
        <v>134</v>
      </c>
      <c r="X218" s="6" t="s">
        <v>2</v>
      </c>
      <c r="Y218" s="6" t="s">
        <v>6</v>
      </c>
      <c r="Z218" s="6" t="s">
        <v>3</v>
      </c>
      <c r="AB218" s="6">
        <v>1</v>
      </c>
      <c r="AC218" s="6">
        <v>1</v>
      </c>
      <c r="AE218" s="6">
        <f t="shared" si="29"/>
        <v>0</v>
      </c>
      <c r="AF218" s="6">
        <f t="shared" si="30"/>
        <v>0</v>
      </c>
      <c r="AG218" s="6" t="str">
        <f t="shared" si="31"/>
        <v/>
      </c>
      <c r="AH218" s="6" t="str">
        <f t="shared" si="32"/>
        <v/>
      </c>
      <c r="AI218" s="6">
        <f t="shared" si="33"/>
        <v>0</v>
      </c>
      <c r="AJ218" s="6">
        <f t="shared" si="34"/>
        <v>1</v>
      </c>
      <c r="AK218" s="6" t="str">
        <f t="shared" si="35"/>
        <v/>
      </c>
      <c r="AL218" s="6" t="str">
        <f t="shared" si="36"/>
        <v/>
      </c>
    </row>
    <row r="219" spans="2:38">
      <c r="B219" s="2">
        <v>42626</v>
      </c>
      <c r="C219" s="3">
        <v>8</v>
      </c>
      <c r="D219" s="3" t="s">
        <v>570</v>
      </c>
      <c r="E219" s="4">
        <v>42627.114583333336</v>
      </c>
      <c r="F219" s="5" t="s">
        <v>154</v>
      </c>
      <c r="G219" s="5" t="s">
        <v>579</v>
      </c>
      <c r="H219" s="3" t="s">
        <v>156</v>
      </c>
      <c r="I219" s="3" t="s">
        <v>580</v>
      </c>
      <c r="J219" s="5">
        <v>1.23</v>
      </c>
      <c r="K219" s="5">
        <v>5.15</v>
      </c>
      <c r="L219" s="5">
        <v>8.15</v>
      </c>
      <c r="M219" s="3">
        <v>1.8</v>
      </c>
      <c r="N219" s="3">
        <v>3.82</v>
      </c>
      <c r="O219" s="3">
        <v>3.2</v>
      </c>
      <c r="P219" s="3">
        <v>-1</v>
      </c>
      <c r="R219" s="3">
        <v>4</v>
      </c>
      <c r="S219" s="3">
        <v>0</v>
      </c>
      <c r="T219" s="5">
        <v>3</v>
      </c>
      <c r="U219" s="3">
        <v>3</v>
      </c>
      <c r="V219" s="6" t="str">
        <f t="shared" si="28"/>
        <v>欧冠</v>
      </c>
      <c r="W219" s="6" t="s">
        <v>581</v>
      </c>
      <c r="X219" s="6" t="s">
        <v>79</v>
      </c>
      <c r="Y219" s="6" t="s">
        <v>107</v>
      </c>
      <c r="Z219" s="6" t="s">
        <v>120</v>
      </c>
      <c r="AA219" s="6">
        <v>1</v>
      </c>
      <c r="AE219" s="6">
        <f t="shared" si="29"/>
        <v>1</v>
      </c>
      <c r="AF219" s="6">
        <f t="shared" si="30"/>
        <v>3</v>
      </c>
      <c r="AG219" s="6" t="str">
        <f t="shared" si="31"/>
        <v/>
      </c>
      <c r="AH219" s="6" t="str">
        <f t="shared" si="32"/>
        <v/>
      </c>
      <c r="AI219" s="6">
        <f t="shared" si="33"/>
        <v>0</v>
      </c>
      <c r="AJ219" s="6">
        <f t="shared" si="34"/>
        <v>0</v>
      </c>
      <c r="AK219" s="6" t="str">
        <f t="shared" si="35"/>
        <v/>
      </c>
      <c r="AL219" s="6" t="str">
        <f t="shared" si="36"/>
        <v/>
      </c>
    </row>
    <row r="220" spans="2:38">
      <c r="B220" s="2">
        <v>42626</v>
      </c>
      <c r="C220" s="3">
        <v>10</v>
      </c>
      <c r="D220" s="3" t="s">
        <v>570</v>
      </c>
      <c r="E220" s="4">
        <v>42627.114583333336</v>
      </c>
      <c r="F220" s="5" t="s">
        <v>82</v>
      </c>
      <c r="G220" s="5" t="s">
        <v>582</v>
      </c>
      <c r="H220" s="3" t="s">
        <v>84</v>
      </c>
      <c r="I220" s="3" t="s">
        <v>582</v>
      </c>
      <c r="J220" s="5">
        <v>4.7</v>
      </c>
      <c r="K220" s="5">
        <v>3.15</v>
      </c>
      <c r="L220" s="5">
        <v>1.67</v>
      </c>
      <c r="M220" s="3">
        <v>1.9</v>
      </c>
      <c r="N220" s="3">
        <v>3.35</v>
      </c>
      <c r="O220" s="3">
        <v>3.3</v>
      </c>
      <c r="P220" s="3">
        <v>1</v>
      </c>
      <c r="R220" s="3">
        <v>0</v>
      </c>
      <c r="S220" s="3">
        <v>1</v>
      </c>
      <c r="T220" s="5">
        <v>0</v>
      </c>
      <c r="U220" s="3">
        <v>1</v>
      </c>
      <c r="V220" s="6" t="str">
        <f t="shared" si="28"/>
        <v>欧冠</v>
      </c>
      <c r="W220" s="6" t="s">
        <v>134</v>
      </c>
      <c r="X220" s="6" t="s">
        <v>1</v>
      </c>
      <c r="Y220" s="6" t="s">
        <v>6</v>
      </c>
      <c r="Z220" s="6" t="s">
        <v>3</v>
      </c>
      <c r="AA220" s="6">
        <v>1</v>
      </c>
      <c r="AE220" s="6">
        <f t="shared" si="29"/>
        <v>1</v>
      </c>
      <c r="AF220" s="6">
        <f t="shared" si="30"/>
        <v>3</v>
      </c>
      <c r="AG220" s="6" t="str">
        <f t="shared" si="31"/>
        <v/>
      </c>
      <c r="AH220" s="6" t="str">
        <f t="shared" si="32"/>
        <v/>
      </c>
      <c r="AI220" s="6">
        <f t="shared" si="33"/>
        <v>0</v>
      </c>
      <c r="AJ220" s="6">
        <f t="shared" si="34"/>
        <v>0</v>
      </c>
      <c r="AK220" s="6" t="str">
        <f t="shared" si="35"/>
        <v/>
      </c>
      <c r="AL220" s="6" t="str">
        <f t="shared" si="36"/>
        <v/>
      </c>
    </row>
    <row r="221" spans="2:38">
      <c r="B221" s="2">
        <v>42626</v>
      </c>
      <c r="C221" s="3">
        <v>11</v>
      </c>
      <c r="D221" s="3" t="s">
        <v>583</v>
      </c>
      <c r="E221" s="4">
        <v>42627.114583333336</v>
      </c>
      <c r="F221" s="5" t="s">
        <v>584</v>
      </c>
      <c r="G221" s="5" t="s">
        <v>585</v>
      </c>
      <c r="H221" s="3" t="s">
        <v>586</v>
      </c>
      <c r="I221" s="3" t="s">
        <v>585</v>
      </c>
      <c r="J221" s="5">
        <v>1.78</v>
      </c>
      <c r="K221" s="5">
        <v>3.25</v>
      </c>
      <c r="L221" s="5">
        <v>3.85</v>
      </c>
      <c r="M221" s="3">
        <v>3.6</v>
      </c>
      <c r="N221" s="3">
        <v>3.5</v>
      </c>
      <c r="O221" s="3">
        <v>1.77</v>
      </c>
      <c r="P221" s="3">
        <v>-1</v>
      </c>
      <c r="R221" s="3">
        <v>1</v>
      </c>
      <c r="S221" s="3">
        <v>0</v>
      </c>
      <c r="T221" s="5">
        <v>3</v>
      </c>
      <c r="U221" s="3">
        <v>1</v>
      </c>
      <c r="V221" s="6" t="str">
        <f t="shared" si="28"/>
        <v>英冠</v>
      </c>
      <c r="W221" s="6" t="s">
        <v>385</v>
      </c>
      <c r="X221" s="6" t="s">
        <v>6</v>
      </c>
      <c r="Y221" s="6" t="s">
        <v>6</v>
      </c>
      <c r="Z221" s="6" t="s">
        <v>43</v>
      </c>
      <c r="AC221" s="6">
        <v>1</v>
      </c>
      <c r="AE221" s="6">
        <f t="shared" si="29"/>
        <v>0</v>
      </c>
      <c r="AF221" s="6">
        <f t="shared" si="30"/>
        <v>0</v>
      </c>
      <c r="AG221" s="6" t="str">
        <f t="shared" si="31"/>
        <v/>
      </c>
      <c r="AH221" s="6" t="str">
        <f t="shared" si="32"/>
        <v/>
      </c>
      <c r="AI221" s="6">
        <f t="shared" si="33"/>
        <v>0</v>
      </c>
      <c r="AJ221" s="6">
        <f t="shared" si="34"/>
        <v>0</v>
      </c>
      <c r="AK221" s="6" t="str">
        <f t="shared" si="35"/>
        <v/>
      </c>
      <c r="AL221" s="6" t="str">
        <f t="shared" si="36"/>
        <v/>
      </c>
    </row>
    <row r="222" spans="2:38">
      <c r="B222" s="2">
        <v>42626</v>
      </c>
      <c r="C222" s="3">
        <v>12</v>
      </c>
      <c r="D222" s="3" t="s">
        <v>583</v>
      </c>
      <c r="E222" s="4">
        <v>42627.114583333336</v>
      </c>
      <c r="F222" s="5" t="s">
        <v>587</v>
      </c>
      <c r="G222" s="5" t="s">
        <v>588</v>
      </c>
      <c r="H222" s="3" t="s">
        <v>587</v>
      </c>
      <c r="I222" s="3" t="s">
        <v>588</v>
      </c>
      <c r="J222" s="5">
        <v>1.75</v>
      </c>
      <c r="K222" s="5">
        <v>3.15</v>
      </c>
      <c r="L222" s="5">
        <v>4.1500000000000004</v>
      </c>
      <c r="M222" s="3">
        <v>3.65</v>
      </c>
      <c r="N222" s="3">
        <v>3.35</v>
      </c>
      <c r="O222" s="3">
        <v>1.8</v>
      </c>
      <c r="P222" s="3">
        <v>-1</v>
      </c>
      <c r="R222" s="3">
        <v>0</v>
      </c>
      <c r="S222" s="3">
        <v>1</v>
      </c>
      <c r="T222" s="5">
        <v>0</v>
      </c>
      <c r="U222" s="3">
        <v>0</v>
      </c>
      <c r="V222" s="6" t="str">
        <f t="shared" si="28"/>
        <v>英冠</v>
      </c>
      <c r="W222" s="6" t="s">
        <v>354</v>
      </c>
      <c r="X222" s="6" t="s">
        <v>2</v>
      </c>
      <c r="Y222" s="6" t="s">
        <v>2</v>
      </c>
      <c r="Z222" s="6" t="s">
        <v>43</v>
      </c>
      <c r="AB222" s="6">
        <v>1</v>
      </c>
      <c r="AC222" s="6">
        <v>1</v>
      </c>
      <c r="AE222" s="6">
        <f t="shared" si="29"/>
        <v>0</v>
      </c>
      <c r="AF222" s="6">
        <f t="shared" si="30"/>
        <v>0</v>
      </c>
      <c r="AG222" s="6" t="str">
        <f t="shared" si="31"/>
        <v/>
      </c>
      <c r="AH222" s="6" t="str">
        <f t="shared" si="32"/>
        <v/>
      </c>
      <c r="AI222" s="6">
        <f t="shared" si="33"/>
        <v>0</v>
      </c>
      <c r="AJ222" s="6">
        <f t="shared" si="34"/>
        <v>0</v>
      </c>
      <c r="AK222" s="6" t="str">
        <f t="shared" si="35"/>
        <v/>
      </c>
      <c r="AL222" s="6" t="str">
        <f t="shared" si="36"/>
        <v/>
      </c>
    </row>
    <row r="223" spans="2:38">
      <c r="B223" s="2">
        <v>42626</v>
      </c>
      <c r="C223" s="3">
        <v>13</v>
      </c>
      <c r="D223" s="3" t="s">
        <v>583</v>
      </c>
      <c r="E223" s="4">
        <v>42627.114583333336</v>
      </c>
      <c r="F223" s="5" t="s">
        <v>589</v>
      </c>
      <c r="G223" s="5" t="s">
        <v>590</v>
      </c>
      <c r="H223" s="3" t="s">
        <v>589</v>
      </c>
      <c r="I223" s="3" t="s">
        <v>590</v>
      </c>
      <c r="J223" s="5">
        <v>1.96</v>
      </c>
      <c r="K223" s="5">
        <v>3.1</v>
      </c>
      <c r="L223" s="5">
        <v>3.38</v>
      </c>
      <c r="M223" s="3">
        <v>4.1500000000000004</v>
      </c>
      <c r="N223" s="3">
        <v>3.7</v>
      </c>
      <c r="O223" s="3">
        <v>1.62</v>
      </c>
      <c r="P223" s="3">
        <v>-1</v>
      </c>
      <c r="R223" s="3">
        <v>2</v>
      </c>
      <c r="S223" s="3">
        <v>1</v>
      </c>
      <c r="T223" s="5">
        <v>3</v>
      </c>
      <c r="U223" s="3">
        <v>1</v>
      </c>
      <c r="V223" s="6" t="str">
        <f t="shared" si="28"/>
        <v>英冠</v>
      </c>
      <c r="W223" s="6" t="s">
        <v>1</v>
      </c>
      <c r="X223" s="6" t="s">
        <v>1</v>
      </c>
      <c r="Y223" s="6" t="s">
        <v>1</v>
      </c>
      <c r="Z223" s="6" t="s">
        <v>43</v>
      </c>
      <c r="AC223" s="6">
        <v>1</v>
      </c>
      <c r="AE223" s="6">
        <f t="shared" si="29"/>
        <v>0</v>
      </c>
      <c r="AF223" s="6">
        <f t="shared" si="30"/>
        <v>0</v>
      </c>
      <c r="AG223" s="6" t="str">
        <f t="shared" si="31"/>
        <v/>
      </c>
      <c r="AH223" s="6" t="str">
        <f t="shared" si="32"/>
        <v/>
      </c>
      <c r="AI223" s="6">
        <f t="shared" si="33"/>
        <v>0</v>
      </c>
      <c r="AJ223" s="6">
        <f t="shared" si="34"/>
        <v>0</v>
      </c>
      <c r="AK223" s="6" t="str">
        <f t="shared" si="35"/>
        <v/>
      </c>
      <c r="AL223" s="6" t="str">
        <f t="shared" si="36"/>
        <v/>
      </c>
    </row>
    <row r="224" spans="2:38">
      <c r="B224" s="2">
        <v>42626</v>
      </c>
      <c r="C224" s="3">
        <v>14</v>
      </c>
      <c r="D224" s="3" t="s">
        <v>583</v>
      </c>
      <c r="E224" s="4">
        <v>42627.114583333336</v>
      </c>
      <c r="F224" s="5" t="s">
        <v>591</v>
      </c>
      <c r="G224" s="5" t="s">
        <v>592</v>
      </c>
      <c r="H224" s="3" t="s">
        <v>591</v>
      </c>
      <c r="I224" s="3" t="s">
        <v>592</v>
      </c>
      <c r="J224" s="5">
        <v>1.42</v>
      </c>
      <c r="K224" s="5">
        <v>3.95</v>
      </c>
      <c r="L224" s="5">
        <v>5.8</v>
      </c>
      <c r="M224" s="3">
        <v>2.42</v>
      </c>
      <c r="N224" s="3">
        <v>3.4</v>
      </c>
      <c r="O224" s="3">
        <v>2.37</v>
      </c>
      <c r="P224" s="3">
        <v>-1</v>
      </c>
      <c r="R224" s="3">
        <v>2</v>
      </c>
      <c r="S224" s="3">
        <v>1</v>
      </c>
      <c r="T224" s="5">
        <v>3</v>
      </c>
      <c r="U224" s="3">
        <v>1</v>
      </c>
      <c r="V224" s="6" t="str">
        <f t="shared" si="28"/>
        <v>英冠</v>
      </c>
      <c r="W224" s="6" t="s">
        <v>354</v>
      </c>
      <c r="X224" s="6" t="s">
        <v>2</v>
      </c>
      <c r="Y224" s="6" t="s">
        <v>1</v>
      </c>
      <c r="Z224" s="6" t="s">
        <v>43</v>
      </c>
      <c r="AE224" s="6">
        <f t="shared" si="29"/>
        <v>1</v>
      </c>
      <c r="AF224" s="6">
        <f t="shared" si="30"/>
        <v>1</v>
      </c>
      <c r="AG224" s="6" t="str">
        <f t="shared" si="31"/>
        <v/>
      </c>
      <c r="AH224" s="6" t="str">
        <f t="shared" si="32"/>
        <v/>
      </c>
      <c r="AI224" s="6">
        <f t="shared" si="33"/>
        <v>0</v>
      </c>
      <c r="AJ224" s="6">
        <f t="shared" si="34"/>
        <v>0</v>
      </c>
      <c r="AK224" s="6" t="str">
        <f t="shared" si="35"/>
        <v/>
      </c>
      <c r="AL224" s="6" t="str">
        <f t="shared" si="36"/>
        <v/>
      </c>
    </row>
    <row r="225" spans="2:43">
      <c r="B225" s="2">
        <v>42626</v>
      </c>
      <c r="C225" s="3">
        <v>15</v>
      </c>
      <c r="D225" s="3" t="s">
        <v>583</v>
      </c>
      <c r="E225" s="4">
        <v>42627.114583333336</v>
      </c>
      <c r="F225" s="5" t="s">
        <v>593</v>
      </c>
      <c r="G225" s="5" t="s">
        <v>594</v>
      </c>
      <c r="H225" s="3" t="s">
        <v>593</v>
      </c>
      <c r="I225" s="3" t="s">
        <v>594</v>
      </c>
      <c r="J225" s="5">
        <v>2.2400000000000002</v>
      </c>
      <c r="K225" s="5">
        <v>2.9</v>
      </c>
      <c r="L225" s="5">
        <v>2.96</v>
      </c>
      <c r="M225" s="3">
        <v>5.2</v>
      </c>
      <c r="N225" s="3">
        <v>3.9</v>
      </c>
      <c r="O225" s="3">
        <v>1.47</v>
      </c>
      <c r="P225" s="3">
        <v>-1</v>
      </c>
      <c r="R225" s="3">
        <v>3</v>
      </c>
      <c r="S225" s="3">
        <v>0</v>
      </c>
      <c r="T225" s="5">
        <v>3</v>
      </c>
      <c r="U225" s="3">
        <v>3</v>
      </c>
      <c r="V225" s="6" t="str">
        <f t="shared" si="28"/>
        <v>英冠</v>
      </c>
      <c r="W225" s="6" t="s">
        <v>5</v>
      </c>
      <c r="X225" s="6" t="s">
        <v>6</v>
      </c>
      <c r="Y225" s="6" t="s">
        <v>1</v>
      </c>
      <c r="Z225" s="6" t="s">
        <v>43</v>
      </c>
      <c r="AC225" s="6">
        <v>1</v>
      </c>
      <c r="AE225" s="6">
        <f t="shared" si="29"/>
        <v>0</v>
      </c>
      <c r="AF225" s="6">
        <f t="shared" si="30"/>
        <v>0</v>
      </c>
      <c r="AG225" s="6" t="str">
        <f t="shared" si="31"/>
        <v/>
      </c>
      <c r="AH225" s="6" t="str">
        <f t="shared" si="32"/>
        <v/>
      </c>
      <c r="AI225" s="6">
        <f t="shared" si="33"/>
        <v>0</v>
      </c>
      <c r="AJ225" s="6">
        <f t="shared" si="34"/>
        <v>0</v>
      </c>
      <c r="AK225" s="6" t="str">
        <f t="shared" si="35"/>
        <v/>
      </c>
      <c r="AL225" s="6" t="str">
        <f t="shared" si="36"/>
        <v/>
      </c>
    </row>
    <row r="226" spans="2:43">
      <c r="B226" s="2">
        <v>42626</v>
      </c>
      <c r="C226" s="3">
        <v>16</v>
      </c>
      <c r="D226" s="3" t="s">
        <v>583</v>
      </c>
      <c r="E226" s="4">
        <v>42627.114583333336</v>
      </c>
      <c r="F226" s="5" t="s">
        <v>595</v>
      </c>
      <c r="G226" s="5" t="s">
        <v>596</v>
      </c>
      <c r="H226" s="3" t="s">
        <v>597</v>
      </c>
      <c r="I226" s="3" t="s">
        <v>596</v>
      </c>
      <c r="J226" s="5">
        <v>3.45</v>
      </c>
      <c r="K226" s="5">
        <v>3.05</v>
      </c>
      <c r="L226" s="5">
        <v>1.96</v>
      </c>
      <c r="M226" s="3">
        <v>1.62</v>
      </c>
      <c r="N226" s="3">
        <v>3.65</v>
      </c>
      <c r="O226" s="3">
        <v>4.2</v>
      </c>
      <c r="P226" s="3">
        <v>1</v>
      </c>
      <c r="R226" s="3">
        <v>0</v>
      </c>
      <c r="S226" s="3">
        <v>6</v>
      </c>
      <c r="T226" s="5">
        <v>0</v>
      </c>
      <c r="U226" s="3">
        <v>0</v>
      </c>
      <c r="V226" s="6" t="str">
        <f t="shared" si="28"/>
        <v>英冠</v>
      </c>
      <c r="W226" s="6" t="s">
        <v>0</v>
      </c>
      <c r="X226" s="6" t="s">
        <v>1</v>
      </c>
      <c r="Y226" s="6" t="s">
        <v>2</v>
      </c>
      <c r="Z226" s="6" t="s">
        <v>43</v>
      </c>
      <c r="AC226" s="6">
        <v>1</v>
      </c>
      <c r="AE226" s="6">
        <f t="shared" si="29"/>
        <v>0</v>
      </c>
      <c r="AF226" s="6">
        <f t="shared" si="30"/>
        <v>0</v>
      </c>
      <c r="AG226" s="6" t="str">
        <f t="shared" si="31"/>
        <v/>
      </c>
      <c r="AH226" s="6" t="str">
        <f t="shared" si="32"/>
        <v/>
      </c>
      <c r="AI226" s="6">
        <f t="shared" si="33"/>
        <v>0</v>
      </c>
      <c r="AJ226" s="6">
        <f t="shared" si="34"/>
        <v>0</v>
      </c>
      <c r="AK226" s="6" t="str">
        <f t="shared" si="35"/>
        <v/>
      </c>
      <c r="AL226" s="6" t="str">
        <f t="shared" si="36"/>
        <v/>
      </c>
    </row>
    <row r="227" spans="2:43">
      <c r="B227" s="2">
        <v>42626</v>
      </c>
      <c r="C227" s="3">
        <v>17</v>
      </c>
      <c r="D227" s="3" t="s">
        <v>583</v>
      </c>
      <c r="E227" s="4">
        <v>42627.114583333336</v>
      </c>
      <c r="F227" s="5" t="s">
        <v>598</v>
      </c>
      <c r="G227" s="5" t="s">
        <v>599</v>
      </c>
      <c r="H227" s="3" t="s">
        <v>600</v>
      </c>
      <c r="I227" s="3" t="s">
        <v>599</v>
      </c>
      <c r="J227" s="5">
        <v>1.77</v>
      </c>
      <c r="K227" s="5">
        <v>3.35</v>
      </c>
      <c r="L227" s="5">
        <v>3.76</v>
      </c>
      <c r="M227" s="3">
        <v>3.4</v>
      </c>
      <c r="N227" s="3">
        <v>3.65</v>
      </c>
      <c r="O227" s="3">
        <v>1.78</v>
      </c>
      <c r="P227" s="3">
        <v>-1</v>
      </c>
      <c r="R227" s="3">
        <v>3</v>
      </c>
      <c r="S227" s="3">
        <v>2</v>
      </c>
      <c r="T227" s="5">
        <v>3</v>
      </c>
      <c r="U227" s="3">
        <v>1</v>
      </c>
      <c r="V227" s="6" t="str">
        <f t="shared" si="28"/>
        <v>英冠</v>
      </c>
      <c r="W227" s="6" t="s">
        <v>1</v>
      </c>
      <c r="X227" s="6" t="s">
        <v>1</v>
      </c>
      <c r="Y227" s="6" t="s">
        <v>1</v>
      </c>
      <c r="Z227" s="6" t="s">
        <v>43</v>
      </c>
      <c r="AE227" s="6">
        <f t="shared" si="29"/>
        <v>2</v>
      </c>
      <c r="AF227" s="6">
        <f t="shared" si="30"/>
        <v>2</v>
      </c>
      <c r="AG227" s="6" t="str">
        <f t="shared" si="31"/>
        <v/>
      </c>
      <c r="AH227" s="6" t="str">
        <f t="shared" si="32"/>
        <v/>
      </c>
      <c r="AI227" s="6">
        <f t="shared" si="33"/>
        <v>0</v>
      </c>
      <c r="AJ227" s="6">
        <f t="shared" si="34"/>
        <v>0</v>
      </c>
      <c r="AK227" s="6" t="str">
        <f t="shared" si="35"/>
        <v/>
      </c>
      <c r="AL227" s="6" t="str">
        <f t="shared" si="36"/>
        <v/>
      </c>
    </row>
    <row r="228" spans="2:43">
      <c r="B228" s="2">
        <v>42626</v>
      </c>
      <c r="C228" s="3">
        <v>18</v>
      </c>
      <c r="D228" s="3" t="s">
        <v>583</v>
      </c>
      <c r="E228" s="4">
        <v>42627.114583333336</v>
      </c>
      <c r="F228" s="5" t="s">
        <v>601</v>
      </c>
      <c r="G228" s="5" t="s">
        <v>602</v>
      </c>
      <c r="H228" s="3" t="s">
        <v>601</v>
      </c>
      <c r="I228" s="3" t="s">
        <v>602</v>
      </c>
      <c r="J228" s="5">
        <v>1.78</v>
      </c>
      <c r="K228" s="5">
        <v>3.4</v>
      </c>
      <c r="L228" s="5">
        <v>3.65</v>
      </c>
      <c r="M228" s="3">
        <v>3.45</v>
      </c>
      <c r="N228" s="3">
        <v>3.6509999999999998</v>
      </c>
      <c r="O228" s="3">
        <v>1.77</v>
      </c>
      <c r="P228" s="3">
        <v>-1</v>
      </c>
      <c r="R228" s="3">
        <v>0</v>
      </c>
      <c r="S228" s="3">
        <v>4</v>
      </c>
      <c r="T228" s="5">
        <v>0</v>
      </c>
      <c r="U228" s="3">
        <v>0</v>
      </c>
      <c r="V228" s="6" t="str">
        <f t="shared" si="28"/>
        <v>英冠</v>
      </c>
      <c r="W228" s="6" t="s">
        <v>1</v>
      </c>
      <c r="X228" s="6" t="s">
        <v>1</v>
      </c>
      <c r="Y228" s="6" t="s">
        <v>1</v>
      </c>
      <c r="Z228" s="6" t="s">
        <v>43</v>
      </c>
      <c r="AB228" s="6">
        <v>1</v>
      </c>
      <c r="AC228" s="6" t="s">
        <v>44</v>
      </c>
      <c r="AE228" s="6">
        <f t="shared" si="29"/>
        <v>0</v>
      </c>
      <c r="AF228" s="6">
        <f t="shared" si="30"/>
        <v>0</v>
      </c>
      <c r="AG228" s="6" t="str">
        <f t="shared" si="31"/>
        <v/>
      </c>
      <c r="AH228" s="6" t="str">
        <f t="shared" si="32"/>
        <v/>
      </c>
      <c r="AI228" s="6">
        <f t="shared" si="33"/>
        <v>0</v>
      </c>
      <c r="AJ228" s="6">
        <f t="shared" si="34"/>
        <v>0</v>
      </c>
      <c r="AK228" s="6" t="str">
        <f t="shared" si="35"/>
        <v/>
      </c>
      <c r="AL228" s="6" t="str">
        <f t="shared" si="36"/>
        <v/>
      </c>
    </row>
    <row r="229" spans="2:43">
      <c r="B229" s="2">
        <v>42626</v>
      </c>
      <c r="C229" s="3">
        <v>19</v>
      </c>
      <c r="D229" s="3" t="s">
        <v>583</v>
      </c>
      <c r="E229" s="4">
        <v>42627.114583333336</v>
      </c>
      <c r="F229" s="5" t="s">
        <v>603</v>
      </c>
      <c r="G229" s="5" t="s">
        <v>604</v>
      </c>
      <c r="H229" s="3" t="s">
        <v>603</v>
      </c>
      <c r="I229" s="3" t="s">
        <v>605</v>
      </c>
      <c r="J229" s="5">
        <v>1.76</v>
      </c>
      <c r="K229" s="5">
        <v>3.45</v>
      </c>
      <c r="L229" s="5">
        <v>3.7</v>
      </c>
      <c r="M229" s="3">
        <v>3.35</v>
      </c>
      <c r="N229" s="3">
        <v>3.7</v>
      </c>
      <c r="O229" s="3">
        <v>1.79</v>
      </c>
      <c r="P229" s="3">
        <v>-1</v>
      </c>
      <c r="R229" s="3">
        <v>1</v>
      </c>
      <c r="S229" s="3">
        <v>1</v>
      </c>
      <c r="T229" s="5">
        <v>1</v>
      </c>
      <c r="U229" s="3">
        <v>0</v>
      </c>
      <c r="V229" s="6" t="str">
        <f t="shared" si="28"/>
        <v>英冠</v>
      </c>
      <c r="W229" s="6" t="s">
        <v>1</v>
      </c>
      <c r="X229" s="6" t="s">
        <v>1</v>
      </c>
      <c r="Y229" s="6" t="s">
        <v>1</v>
      </c>
      <c r="Z229" s="6" t="s">
        <v>43</v>
      </c>
      <c r="AB229" s="6">
        <v>1</v>
      </c>
      <c r="AC229" s="6">
        <v>1</v>
      </c>
      <c r="AE229" s="6">
        <f t="shared" si="29"/>
        <v>0</v>
      </c>
      <c r="AF229" s="6">
        <f t="shared" si="30"/>
        <v>0</v>
      </c>
      <c r="AG229" s="6" t="str">
        <f t="shared" si="31"/>
        <v/>
      </c>
      <c r="AH229" s="6" t="str">
        <f t="shared" si="32"/>
        <v/>
      </c>
      <c r="AI229" s="6">
        <f t="shared" si="33"/>
        <v>2</v>
      </c>
      <c r="AJ229" s="6">
        <f t="shared" si="34"/>
        <v>2</v>
      </c>
      <c r="AK229" s="6" t="str">
        <f t="shared" si="35"/>
        <v/>
      </c>
      <c r="AL229" s="6" t="str">
        <f t="shared" si="36"/>
        <v/>
      </c>
    </row>
    <row r="230" spans="2:43">
      <c r="B230" s="2">
        <v>42626</v>
      </c>
      <c r="C230" s="3">
        <v>20</v>
      </c>
      <c r="D230" s="3" t="s">
        <v>435</v>
      </c>
      <c r="E230" s="4">
        <v>42627.114583333336</v>
      </c>
      <c r="F230" s="5" t="s">
        <v>606</v>
      </c>
      <c r="G230" s="5" t="s">
        <v>387</v>
      </c>
      <c r="H230" s="3" t="s">
        <v>607</v>
      </c>
      <c r="I230" s="3" t="s">
        <v>387</v>
      </c>
      <c r="J230" s="5">
        <v>1.92</v>
      </c>
      <c r="K230" s="5">
        <v>3.3</v>
      </c>
      <c r="L230" s="5">
        <v>3.28</v>
      </c>
      <c r="M230" s="3">
        <v>3.8</v>
      </c>
      <c r="N230" s="3">
        <v>3.85</v>
      </c>
      <c r="O230" s="3">
        <v>1.65</v>
      </c>
      <c r="P230" s="3">
        <v>-1</v>
      </c>
      <c r="R230" s="3">
        <v>1</v>
      </c>
      <c r="S230" s="3">
        <v>1</v>
      </c>
      <c r="T230" s="5">
        <v>1</v>
      </c>
      <c r="U230" s="3">
        <v>0</v>
      </c>
      <c r="V230" s="6" t="str">
        <f t="shared" si="28"/>
        <v>英甲</v>
      </c>
      <c r="W230" s="6" t="s">
        <v>1</v>
      </c>
      <c r="X230" s="6" t="s">
        <v>1</v>
      </c>
      <c r="Y230" s="6" t="s">
        <v>1</v>
      </c>
      <c r="Z230" s="6" t="s">
        <v>1071</v>
      </c>
      <c r="AB230" s="6">
        <v>1</v>
      </c>
      <c r="AC230" s="6" t="s">
        <v>44</v>
      </c>
      <c r="AE230" s="6">
        <f t="shared" si="29"/>
        <v>0</v>
      </c>
      <c r="AF230" s="6">
        <f t="shared" si="30"/>
        <v>0</v>
      </c>
      <c r="AG230" s="6" t="str">
        <f t="shared" si="31"/>
        <v/>
      </c>
      <c r="AH230" s="6" t="str">
        <f t="shared" si="32"/>
        <v/>
      </c>
      <c r="AI230" s="6">
        <f t="shared" si="33"/>
        <v>0</v>
      </c>
      <c r="AJ230" s="6">
        <f t="shared" si="34"/>
        <v>0</v>
      </c>
      <c r="AK230" s="6" t="str">
        <f t="shared" si="35"/>
        <v/>
      </c>
      <c r="AL230" s="6" t="str">
        <f t="shared" si="36"/>
        <v/>
      </c>
    </row>
    <row r="231" spans="2:43">
      <c r="B231" s="2">
        <v>42626</v>
      </c>
      <c r="C231" s="3">
        <v>21</v>
      </c>
      <c r="D231" s="3" t="s">
        <v>583</v>
      </c>
      <c r="E231" s="4">
        <v>42627.125</v>
      </c>
      <c r="F231" s="5" t="s">
        <v>608</v>
      </c>
      <c r="G231" s="5" t="s">
        <v>609</v>
      </c>
      <c r="H231" s="3" t="s">
        <v>608</v>
      </c>
      <c r="I231" s="3" t="s">
        <v>609</v>
      </c>
      <c r="J231" s="5">
        <v>2</v>
      </c>
      <c r="K231" s="5">
        <v>3</v>
      </c>
      <c r="L231" s="5">
        <v>3.4</v>
      </c>
      <c r="M231" s="3">
        <v>4.22</v>
      </c>
      <c r="N231" s="3">
        <v>3.8</v>
      </c>
      <c r="O231" s="3">
        <v>1.59</v>
      </c>
      <c r="P231" s="3">
        <v>-1</v>
      </c>
      <c r="R231" s="3">
        <v>0</v>
      </c>
      <c r="S231" s="3">
        <v>0</v>
      </c>
      <c r="T231" s="5">
        <v>1</v>
      </c>
      <c r="U231" s="3">
        <v>0</v>
      </c>
      <c r="V231" s="6" t="str">
        <f t="shared" si="28"/>
        <v>英冠</v>
      </c>
      <c r="W231" s="6" t="s">
        <v>354</v>
      </c>
      <c r="X231" s="6" t="s">
        <v>2</v>
      </c>
      <c r="Y231" s="6" t="s">
        <v>2</v>
      </c>
      <c r="Z231" s="6" t="s">
        <v>43</v>
      </c>
      <c r="AB231" s="6" t="s">
        <v>44</v>
      </c>
      <c r="AC231" s="6" t="s">
        <v>44</v>
      </c>
      <c r="AE231" s="6">
        <f t="shared" si="29"/>
        <v>0</v>
      </c>
      <c r="AF231" s="6">
        <f t="shared" si="30"/>
        <v>0</v>
      </c>
      <c r="AG231" s="6" t="str">
        <f t="shared" si="31"/>
        <v/>
      </c>
      <c r="AH231" s="6" t="str">
        <f t="shared" si="32"/>
        <v/>
      </c>
      <c r="AI231" s="6">
        <f t="shared" si="33"/>
        <v>0</v>
      </c>
      <c r="AJ231" s="6">
        <f t="shared" si="34"/>
        <v>0</v>
      </c>
      <c r="AK231" s="6" t="str">
        <f t="shared" si="35"/>
        <v/>
      </c>
      <c r="AL231" s="6" t="str">
        <f t="shared" si="36"/>
        <v/>
      </c>
    </row>
    <row r="232" spans="2:43">
      <c r="B232" s="2">
        <v>42626</v>
      </c>
      <c r="C232" s="3">
        <v>22</v>
      </c>
      <c r="D232" s="3" t="s">
        <v>347</v>
      </c>
      <c r="E232" s="4">
        <v>42627.260416666664</v>
      </c>
      <c r="F232" s="5" t="s">
        <v>610</v>
      </c>
      <c r="G232" s="5" t="s">
        <v>291</v>
      </c>
      <c r="H232" s="3" t="s">
        <v>610</v>
      </c>
      <c r="I232" s="3" t="s">
        <v>291</v>
      </c>
      <c r="J232" s="5">
        <v>1.52</v>
      </c>
      <c r="K232" s="5">
        <v>3.45</v>
      </c>
      <c r="L232" s="5">
        <v>5.5</v>
      </c>
      <c r="M232" s="3">
        <v>2.86</v>
      </c>
      <c r="N232" s="3">
        <v>3.2</v>
      </c>
      <c r="O232" s="3">
        <v>2.14</v>
      </c>
      <c r="P232" s="3">
        <v>-1</v>
      </c>
      <c r="R232" s="3">
        <v>4</v>
      </c>
      <c r="S232" s="3">
        <v>1</v>
      </c>
      <c r="T232" s="5">
        <v>3</v>
      </c>
      <c r="U232" s="3">
        <v>3</v>
      </c>
      <c r="V232" s="6" t="str">
        <f t="shared" si="28"/>
        <v>南俱杯</v>
      </c>
      <c r="W232" s="6" t="s">
        <v>0</v>
      </c>
      <c r="X232" s="6" t="s">
        <v>1</v>
      </c>
      <c r="Y232" s="6" t="s">
        <v>1</v>
      </c>
      <c r="Z232" s="6" t="s">
        <v>3</v>
      </c>
      <c r="AE232" s="6">
        <f t="shared" si="29"/>
        <v>2</v>
      </c>
      <c r="AF232" s="6">
        <f t="shared" si="30"/>
        <v>3</v>
      </c>
      <c r="AG232" s="6" t="str">
        <f t="shared" si="31"/>
        <v/>
      </c>
      <c r="AH232" s="6" t="str">
        <f t="shared" si="32"/>
        <v/>
      </c>
      <c r="AI232" s="6">
        <f t="shared" si="33"/>
        <v>0</v>
      </c>
      <c r="AJ232" s="6">
        <f t="shared" si="34"/>
        <v>0</v>
      </c>
      <c r="AK232" s="6" t="str">
        <f t="shared" si="35"/>
        <v/>
      </c>
      <c r="AL232" s="6" t="str">
        <f t="shared" si="36"/>
        <v/>
      </c>
    </row>
    <row r="233" spans="2:43">
      <c r="B233" s="2">
        <v>42626</v>
      </c>
      <c r="C233" s="3">
        <v>23</v>
      </c>
      <c r="D233" s="3" t="s">
        <v>347</v>
      </c>
      <c r="E233" s="4">
        <v>42627.260416666664</v>
      </c>
      <c r="F233" s="5" t="s">
        <v>611</v>
      </c>
      <c r="G233" s="5" t="s">
        <v>612</v>
      </c>
      <c r="H233" s="3" t="s">
        <v>613</v>
      </c>
      <c r="I233" s="3" t="s">
        <v>612</v>
      </c>
      <c r="J233" s="5">
        <v>1.62</v>
      </c>
      <c r="K233" s="5">
        <v>3.35</v>
      </c>
      <c r="L233" s="5">
        <v>4.7</v>
      </c>
      <c r="M233" s="3">
        <v>3.2</v>
      </c>
      <c r="N233" s="3">
        <v>3.27</v>
      </c>
      <c r="O233" s="3">
        <v>1.96</v>
      </c>
      <c r="P233" s="3">
        <v>-1</v>
      </c>
      <c r="R233" s="3">
        <v>1</v>
      </c>
      <c r="S233" s="3">
        <v>0</v>
      </c>
      <c r="T233" s="5">
        <v>3</v>
      </c>
      <c r="U233" s="3">
        <v>1</v>
      </c>
      <c r="V233" s="6" t="str">
        <f t="shared" si="28"/>
        <v>南俱杯</v>
      </c>
      <c r="W233" s="6" t="s">
        <v>243</v>
      </c>
      <c r="X233" s="6" t="s">
        <v>79</v>
      </c>
      <c r="Y233" s="6" t="s">
        <v>79</v>
      </c>
      <c r="Z233" s="6" t="s">
        <v>120</v>
      </c>
      <c r="AE233" s="6">
        <f t="shared" si="29"/>
        <v>2</v>
      </c>
      <c r="AF233" s="6">
        <f t="shared" si="30"/>
        <v>3</v>
      </c>
      <c r="AG233" s="6" t="str">
        <f t="shared" si="31"/>
        <v/>
      </c>
      <c r="AH233" s="6" t="str">
        <f t="shared" si="32"/>
        <v/>
      </c>
      <c r="AI233" s="6">
        <f t="shared" si="33"/>
        <v>0</v>
      </c>
      <c r="AJ233" s="6">
        <f t="shared" si="34"/>
        <v>0</v>
      </c>
      <c r="AK233" s="6" t="str">
        <f t="shared" si="35"/>
        <v/>
      </c>
      <c r="AL233" s="6" t="str">
        <f t="shared" si="36"/>
        <v/>
      </c>
    </row>
    <row r="234" spans="2:43">
      <c r="B234" s="2">
        <v>42626</v>
      </c>
      <c r="C234" s="3">
        <v>24</v>
      </c>
      <c r="D234" s="3" t="s">
        <v>614</v>
      </c>
      <c r="E234" s="4">
        <v>42627.333333333336</v>
      </c>
      <c r="F234" s="5" t="s">
        <v>615</v>
      </c>
      <c r="G234" s="5" t="s">
        <v>616</v>
      </c>
      <c r="H234" s="3" t="s">
        <v>615</v>
      </c>
      <c r="I234" s="3" t="s">
        <v>616</v>
      </c>
      <c r="J234" s="5">
        <v>1.63</v>
      </c>
      <c r="K234" s="5">
        <v>3.7</v>
      </c>
      <c r="L234" s="5">
        <v>4.08</v>
      </c>
      <c r="M234" s="3">
        <v>2.86</v>
      </c>
      <c r="N234" s="3">
        <v>3.75</v>
      </c>
      <c r="O234" s="3">
        <v>1.95</v>
      </c>
      <c r="P234" s="3">
        <v>-1</v>
      </c>
      <c r="R234" s="3">
        <v>1</v>
      </c>
      <c r="S234" s="3">
        <v>2</v>
      </c>
      <c r="T234" s="5">
        <v>0</v>
      </c>
      <c r="U234" s="3">
        <v>0</v>
      </c>
      <c r="V234" s="6" t="str">
        <f t="shared" si="28"/>
        <v>中北美冠</v>
      </c>
      <c r="W234" s="6" t="s">
        <v>0</v>
      </c>
      <c r="X234" s="6" t="s">
        <v>1</v>
      </c>
      <c r="Y234" s="6" t="s">
        <v>2</v>
      </c>
      <c r="Z234" s="6" t="s">
        <v>3</v>
      </c>
      <c r="AB234" s="6">
        <v>1</v>
      </c>
      <c r="AC234" s="6">
        <v>1</v>
      </c>
      <c r="AE234" s="6">
        <f t="shared" si="29"/>
        <v>0</v>
      </c>
      <c r="AF234" s="6">
        <f t="shared" si="30"/>
        <v>0</v>
      </c>
      <c r="AG234" s="6" t="str">
        <f t="shared" si="31"/>
        <v/>
      </c>
      <c r="AH234" s="6" t="str">
        <f t="shared" si="32"/>
        <v/>
      </c>
      <c r="AI234" s="6">
        <f t="shared" si="33"/>
        <v>1</v>
      </c>
      <c r="AJ234" s="6">
        <f t="shared" si="34"/>
        <v>2</v>
      </c>
      <c r="AK234" s="6" t="str">
        <f t="shared" si="35"/>
        <v/>
      </c>
      <c r="AL234" s="6" t="str">
        <f t="shared" si="36"/>
        <v/>
      </c>
    </row>
    <row r="235" spans="2:43">
      <c r="B235" s="2">
        <v>42626</v>
      </c>
      <c r="C235" s="3">
        <v>25</v>
      </c>
      <c r="D235" s="3" t="s">
        <v>617</v>
      </c>
      <c r="E235" s="4">
        <v>42627.333333333336</v>
      </c>
      <c r="F235" s="5" t="s">
        <v>214</v>
      </c>
      <c r="G235" s="5" t="s">
        <v>618</v>
      </c>
      <c r="H235" s="3" t="s">
        <v>214</v>
      </c>
      <c r="I235" s="3" t="s">
        <v>619</v>
      </c>
      <c r="J235" s="5">
        <v>1.33</v>
      </c>
      <c r="K235" s="5">
        <v>4.4000000000000004</v>
      </c>
      <c r="L235" s="5">
        <v>6.65</v>
      </c>
      <c r="M235" s="3">
        <v>2.16</v>
      </c>
      <c r="N235" s="3">
        <v>3.45</v>
      </c>
      <c r="O235" s="3">
        <v>2.66</v>
      </c>
      <c r="P235" s="3">
        <v>-1</v>
      </c>
      <c r="R235" s="3">
        <v>4</v>
      </c>
      <c r="S235" s="3">
        <v>0</v>
      </c>
      <c r="T235" s="5">
        <v>3</v>
      </c>
      <c r="U235" s="3">
        <v>3</v>
      </c>
      <c r="V235" s="6" t="str">
        <f t="shared" si="28"/>
        <v>墨西哥杯</v>
      </c>
      <c r="W235" s="6" t="s">
        <v>0</v>
      </c>
      <c r="X235" s="6" t="s">
        <v>1</v>
      </c>
      <c r="Y235" s="6" t="s">
        <v>1</v>
      </c>
      <c r="Z235" s="6" t="s">
        <v>317</v>
      </c>
      <c r="AE235" s="6">
        <f t="shared" si="29"/>
        <v>2</v>
      </c>
      <c r="AF235" s="6">
        <f t="shared" si="30"/>
        <v>2</v>
      </c>
      <c r="AG235" s="6" t="str">
        <f t="shared" si="31"/>
        <v/>
      </c>
      <c r="AH235" s="6" t="str">
        <f t="shared" si="32"/>
        <v/>
      </c>
      <c r="AI235" s="6">
        <f t="shared" si="33"/>
        <v>0</v>
      </c>
      <c r="AJ235" s="6">
        <f t="shared" si="34"/>
        <v>0</v>
      </c>
      <c r="AK235" s="6" t="str">
        <f t="shared" si="35"/>
        <v/>
      </c>
      <c r="AL235" s="6" t="str">
        <f t="shared" si="36"/>
        <v/>
      </c>
    </row>
    <row r="236" spans="2:43">
      <c r="B236" s="2">
        <v>42626</v>
      </c>
      <c r="C236" s="3">
        <v>26</v>
      </c>
      <c r="D236" s="3" t="s">
        <v>347</v>
      </c>
      <c r="E236" s="4">
        <v>42627.364583333336</v>
      </c>
      <c r="F236" s="5" t="s">
        <v>620</v>
      </c>
      <c r="G236" s="5" t="s">
        <v>621</v>
      </c>
      <c r="H236" s="3" t="s">
        <v>622</v>
      </c>
      <c r="I236" s="3" t="s">
        <v>621</v>
      </c>
      <c r="J236" s="5">
        <v>1.1000000000000001</v>
      </c>
      <c r="K236" s="5">
        <v>6.2</v>
      </c>
      <c r="L236" s="5">
        <v>17</v>
      </c>
      <c r="M236" s="3">
        <v>1.53</v>
      </c>
      <c r="N236" s="3">
        <v>3.9</v>
      </c>
      <c r="O236" s="3">
        <v>4.62</v>
      </c>
      <c r="P236" s="3">
        <v>-1</v>
      </c>
      <c r="R236" s="3">
        <v>1</v>
      </c>
      <c r="S236" s="3">
        <v>0</v>
      </c>
      <c r="T236" s="5">
        <v>3</v>
      </c>
      <c r="U236" s="3">
        <v>1</v>
      </c>
      <c r="V236" s="6" t="str">
        <f t="shared" si="28"/>
        <v>南俱杯</v>
      </c>
      <c r="W236" s="6" t="s">
        <v>322</v>
      </c>
      <c r="X236" s="6" t="s">
        <v>1</v>
      </c>
      <c r="Y236" s="6" t="s">
        <v>1</v>
      </c>
      <c r="Z236" s="6" t="s">
        <v>3</v>
      </c>
      <c r="AE236" s="6">
        <f t="shared" si="29"/>
        <v>2</v>
      </c>
      <c r="AF236" s="6">
        <f t="shared" si="30"/>
        <v>3</v>
      </c>
      <c r="AG236" s="6" t="str">
        <f t="shared" si="31"/>
        <v/>
      </c>
      <c r="AH236" s="6" t="str">
        <f t="shared" si="32"/>
        <v/>
      </c>
      <c r="AI236" s="6">
        <f t="shared" si="33"/>
        <v>0</v>
      </c>
      <c r="AJ236" s="6">
        <f t="shared" si="34"/>
        <v>0</v>
      </c>
      <c r="AK236" s="6" t="str">
        <f t="shared" si="35"/>
        <v/>
      </c>
      <c r="AL236" s="6" t="str">
        <f t="shared" si="36"/>
        <v/>
      </c>
    </row>
    <row r="237" spans="2:43">
      <c r="B237" s="2">
        <v>42626</v>
      </c>
      <c r="C237" s="3">
        <v>27</v>
      </c>
      <c r="D237" s="3" t="s">
        <v>614</v>
      </c>
      <c r="E237" s="4">
        <v>42627.416666666664</v>
      </c>
      <c r="F237" s="5" t="s">
        <v>623</v>
      </c>
      <c r="G237" s="5" t="s">
        <v>624</v>
      </c>
      <c r="H237" s="3" t="s">
        <v>625</v>
      </c>
      <c r="I237" s="3" t="s">
        <v>626</v>
      </c>
      <c r="J237" s="5">
        <v>1.9</v>
      </c>
      <c r="K237" s="5">
        <v>3.2</v>
      </c>
      <c r="L237" s="5">
        <v>3.45</v>
      </c>
      <c r="M237" s="3">
        <v>3.95</v>
      </c>
      <c r="N237" s="3">
        <v>3.6</v>
      </c>
      <c r="O237" s="3">
        <v>1.67</v>
      </c>
      <c r="P237" s="3">
        <v>-1</v>
      </c>
      <c r="R237" s="3">
        <v>1</v>
      </c>
      <c r="S237" s="3">
        <v>1</v>
      </c>
      <c r="T237" s="5">
        <v>1</v>
      </c>
      <c r="U237" s="3">
        <v>0</v>
      </c>
      <c r="V237" s="6" t="str">
        <f t="shared" si="28"/>
        <v>中北美冠</v>
      </c>
      <c r="W237" s="6" t="s">
        <v>385</v>
      </c>
      <c r="X237" s="6" t="s">
        <v>1</v>
      </c>
      <c r="Y237" s="6" t="s">
        <v>6</v>
      </c>
      <c r="Z237" s="6" t="s">
        <v>3</v>
      </c>
      <c r="AB237" s="6">
        <v>1</v>
      </c>
      <c r="AC237" s="6" t="s">
        <v>44</v>
      </c>
      <c r="AE237" s="6">
        <f t="shared" si="29"/>
        <v>0</v>
      </c>
      <c r="AF237" s="6">
        <f t="shared" si="30"/>
        <v>0</v>
      </c>
      <c r="AG237" s="6" t="str">
        <f t="shared" si="31"/>
        <v/>
      </c>
      <c r="AH237" s="6" t="str">
        <f t="shared" si="32"/>
        <v/>
      </c>
      <c r="AI237" s="6">
        <f t="shared" si="33"/>
        <v>0</v>
      </c>
      <c r="AJ237" s="6">
        <f t="shared" si="34"/>
        <v>0</v>
      </c>
      <c r="AK237" s="6" t="str">
        <f t="shared" si="35"/>
        <v/>
      </c>
      <c r="AL237" s="6" t="str">
        <f t="shared" si="36"/>
        <v/>
      </c>
    </row>
    <row r="238" spans="2:43">
      <c r="B238" s="2">
        <v>42626</v>
      </c>
      <c r="C238" s="3">
        <v>28</v>
      </c>
      <c r="D238" s="3" t="s">
        <v>627</v>
      </c>
      <c r="E238" s="4">
        <v>42627.416666666664</v>
      </c>
      <c r="F238" s="5" t="s">
        <v>628</v>
      </c>
      <c r="G238" s="5" t="s">
        <v>242</v>
      </c>
      <c r="H238" s="3" t="s">
        <v>629</v>
      </c>
      <c r="I238" s="3" t="s">
        <v>242</v>
      </c>
      <c r="J238" s="5">
        <v>1.47</v>
      </c>
      <c r="K238" s="5">
        <v>3.85</v>
      </c>
      <c r="L238" s="5">
        <v>5.3</v>
      </c>
      <c r="M238" s="3">
        <v>2.52</v>
      </c>
      <c r="N238" s="3">
        <v>3.5</v>
      </c>
      <c r="O238" s="3">
        <v>2.2400000000000002</v>
      </c>
      <c r="P238" s="3">
        <v>-1</v>
      </c>
      <c r="R238" s="3">
        <v>4</v>
      </c>
      <c r="S238" s="3">
        <v>2</v>
      </c>
      <c r="T238" s="5">
        <v>3</v>
      </c>
      <c r="U238" s="3">
        <v>3</v>
      </c>
      <c r="V238" s="6" t="str">
        <f t="shared" si="28"/>
        <v>美公开杯</v>
      </c>
      <c r="W238" s="6" t="s">
        <v>354</v>
      </c>
      <c r="X238" s="6" t="s">
        <v>1</v>
      </c>
      <c r="Y238" s="6" t="s">
        <v>2</v>
      </c>
      <c r="Z238" s="6" t="s">
        <v>317</v>
      </c>
      <c r="AE238" s="6">
        <f t="shared" si="29"/>
        <v>1</v>
      </c>
      <c r="AF238" s="6">
        <f t="shared" si="30"/>
        <v>1</v>
      </c>
      <c r="AG238" s="6" t="str">
        <f t="shared" si="31"/>
        <v/>
      </c>
      <c r="AH238" s="6" t="str">
        <f t="shared" si="32"/>
        <v/>
      </c>
      <c r="AI238" s="6">
        <f t="shared" si="33"/>
        <v>0</v>
      </c>
      <c r="AJ238" s="6">
        <f t="shared" si="34"/>
        <v>0</v>
      </c>
      <c r="AK238" s="6" t="str">
        <f t="shared" si="35"/>
        <v/>
      </c>
      <c r="AL238" s="6" t="str">
        <f t="shared" si="36"/>
        <v/>
      </c>
    </row>
    <row r="239" spans="2:43">
      <c r="B239" s="2">
        <v>42626</v>
      </c>
      <c r="C239" s="3">
        <v>29</v>
      </c>
      <c r="D239" s="3" t="s">
        <v>617</v>
      </c>
      <c r="E239" s="4">
        <v>42627.4375</v>
      </c>
      <c r="F239" s="5" t="s">
        <v>311</v>
      </c>
      <c r="G239" s="5" t="s">
        <v>630</v>
      </c>
      <c r="H239" s="3" t="s">
        <v>311</v>
      </c>
      <c r="I239" s="3" t="s">
        <v>631</v>
      </c>
      <c r="J239" s="5">
        <v>1.66</v>
      </c>
      <c r="K239" s="5">
        <v>3.55</v>
      </c>
      <c r="L239" s="5">
        <v>4.0999999999999996</v>
      </c>
      <c r="M239" s="3">
        <v>3.12</v>
      </c>
      <c r="N239" s="3">
        <v>3.5</v>
      </c>
      <c r="O239" s="3">
        <v>1.91</v>
      </c>
      <c r="P239" s="3">
        <v>-1</v>
      </c>
      <c r="R239" s="3">
        <v>1</v>
      </c>
      <c r="S239" s="3">
        <v>1</v>
      </c>
      <c r="T239" s="5">
        <v>1</v>
      </c>
      <c r="U239" s="3">
        <v>0</v>
      </c>
      <c r="V239" s="6" t="str">
        <f t="shared" si="28"/>
        <v>墨西哥杯</v>
      </c>
      <c r="W239" s="6" t="s">
        <v>0</v>
      </c>
      <c r="X239" s="6" t="s">
        <v>2</v>
      </c>
      <c r="Y239" s="6" t="s">
        <v>1</v>
      </c>
      <c r="Z239" s="6" t="s">
        <v>317</v>
      </c>
      <c r="AB239" s="6">
        <v>1</v>
      </c>
      <c r="AC239" s="6">
        <v>1</v>
      </c>
      <c r="AE239" s="6">
        <f t="shared" si="29"/>
        <v>0</v>
      </c>
      <c r="AF239" s="6">
        <f t="shared" si="30"/>
        <v>0</v>
      </c>
      <c r="AG239" s="6" t="str">
        <f t="shared" si="31"/>
        <v/>
      </c>
      <c r="AH239" s="6" t="str">
        <f t="shared" si="32"/>
        <v/>
      </c>
      <c r="AI239" s="6">
        <f t="shared" si="33"/>
        <v>1</v>
      </c>
      <c r="AJ239" s="6">
        <f t="shared" si="34"/>
        <v>1</v>
      </c>
      <c r="AK239" s="6" t="str">
        <f t="shared" si="35"/>
        <v/>
      </c>
      <c r="AL239" s="6" t="str">
        <f t="shared" si="36"/>
        <v/>
      </c>
      <c r="AQ239" s="6" t="s">
        <v>632</v>
      </c>
    </row>
    <row r="240" spans="2:43">
      <c r="B240" s="2">
        <v>42627</v>
      </c>
      <c r="C240" s="3">
        <v>1</v>
      </c>
      <c r="D240" s="3" t="s">
        <v>565</v>
      </c>
      <c r="F240" s="5" t="s">
        <v>633</v>
      </c>
      <c r="G240" s="5" t="s">
        <v>68</v>
      </c>
      <c r="J240" s="5">
        <v>2.56</v>
      </c>
      <c r="K240" s="5">
        <v>3.3</v>
      </c>
      <c r="L240" s="5">
        <v>2.2999999999999998</v>
      </c>
      <c r="M240" s="3">
        <v>1.44</v>
      </c>
      <c r="N240" s="3">
        <v>4.3499999999999996</v>
      </c>
      <c r="O240" s="3">
        <v>4.88</v>
      </c>
      <c r="P240" s="3">
        <v>1</v>
      </c>
      <c r="R240" s="3">
        <v>1</v>
      </c>
      <c r="S240" s="3">
        <v>1</v>
      </c>
      <c r="T240" s="5">
        <v>1</v>
      </c>
      <c r="U240" s="3">
        <v>3</v>
      </c>
      <c r="V240" s="6" t="str">
        <f t="shared" si="28"/>
        <v>亚冠杯</v>
      </c>
      <c r="W240" s="6" t="s">
        <v>134</v>
      </c>
      <c r="X240" s="6" t="s">
        <v>2</v>
      </c>
      <c r="Y240" s="6" t="s">
        <v>134</v>
      </c>
      <c r="Z240" s="6" t="s">
        <v>3</v>
      </c>
      <c r="AA240" s="6">
        <v>1</v>
      </c>
      <c r="AB240" s="6">
        <v>1</v>
      </c>
      <c r="AC240" s="6" t="s">
        <v>44</v>
      </c>
      <c r="AE240" s="6">
        <f t="shared" si="29"/>
        <v>0</v>
      </c>
      <c r="AF240" s="6">
        <f t="shared" si="30"/>
        <v>0</v>
      </c>
      <c r="AG240" s="6" t="str">
        <f t="shared" si="31"/>
        <v/>
      </c>
      <c r="AH240" s="6" t="str">
        <f t="shared" si="32"/>
        <v/>
      </c>
      <c r="AI240" s="6">
        <f t="shared" si="33"/>
        <v>0</v>
      </c>
      <c r="AJ240" s="6">
        <f t="shared" si="34"/>
        <v>0</v>
      </c>
      <c r="AK240" s="6" t="str">
        <f t="shared" si="35"/>
        <v/>
      </c>
      <c r="AL240" s="6" t="str">
        <f t="shared" si="36"/>
        <v/>
      </c>
    </row>
    <row r="241" spans="2:43">
      <c r="B241" s="2">
        <v>42627</v>
      </c>
      <c r="C241" s="3">
        <v>2</v>
      </c>
      <c r="D241" s="3" t="s">
        <v>565</v>
      </c>
      <c r="E241" s="4">
        <v>42628.03125</v>
      </c>
      <c r="F241" s="5" t="s">
        <v>634</v>
      </c>
      <c r="G241" s="5" t="s">
        <v>635</v>
      </c>
      <c r="H241" s="3" t="s">
        <v>634</v>
      </c>
      <c r="I241" s="3" t="s">
        <v>635</v>
      </c>
      <c r="J241" s="5">
        <v>1.7</v>
      </c>
      <c r="K241" s="5">
        <v>3.5</v>
      </c>
      <c r="L241" s="5">
        <v>3.95</v>
      </c>
      <c r="M241" s="3">
        <v>3.12</v>
      </c>
      <c r="N241" s="3">
        <v>3.7</v>
      </c>
      <c r="O241" s="3">
        <v>1.86</v>
      </c>
      <c r="P241" s="3">
        <v>-1</v>
      </c>
      <c r="R241" s="3">
        <v>0</v>
      </c>
      <c r="S241" s="3">
        <v>1</v>
      </c>
      <c r="T241" s="5">
        <v>0</v>
      </c>
      <c r="U241" s="3">
        <v>0</v>
      </c>
      <c r="V241" s="6" t="str">
        <f t="shared" si="28"/>
        <v>亚冠杯</v>
      </c>
      <c r="W241" s="6" t="s">
        <v>385</v>
      </c>
      <c r="X241" s="6" t="s">
        <v>6</v>
      </c>
      <c r="Y241" s="6" t="s">
        <v>1</v>
      </c>
      <c r="Z241" s="6" t="s">
        <v>3</v>
      </c>
      <c r="AB241" s="6">
        <v>1</v>
      </c>
      <c r="AC241" s="6">
        <v>1</v>
      </c>
      <c r="AE241" s="6">
        <f t="shared" si="29"/>
        <v>0</v>
      </c>
      <c r="AF241" s="6">
        <f t="shared" si="30"/>
        <v>0</v>
      </c>
      <c r="AG241" s="6" t="str">
        <f t="shared" si="31"/>
        <v/>
      </c>
      <c r="AH241" s="6" t="str">
        <f t="shared" si="32"/>
        <v/>
      </c>
      <c r="AI241" s="6">
        <f t="shared" si="33"/>
        <v>1</v>
      </c>
      <c r="AJ241" s="6">
        <f t="shared" si="34"/>
        <v>2</v>
      </c>
      <c r="AK241" s="6" t="str">
        <f t="shared" si="35"/>
        <v/>
      </c>
      <c r="AL241" s="6" t="str">
        <f t="shared" si="36"/>
        <v/>
      </c>
    </row>
    <row r="242" spans="2:43">
      <c r="B242" s="2">
        <v>42627</v>
      </c>
      <c r="C242" s="3">
        <v>3</v>
      </c>
      <c r="D242" s="3" t="s">
        <v>570</v>
      </c>
      <c r="E242" s="4">
        <v>42628.114583333336</v>
      </c>
      <c r="F242" s="5" t="s">
        <v>636</v>
      </c>
      <c r="G242" s="5" t="s">
        <v>637</v>
      </c>
      <c r="H242" s="3" t="s">
        <v>636</v>
      </c>
      <c r="I242" s="3" t="s">
        <v>638</v>
      </c>
      <c r="J242" s="5">
        <v>1.51</v>
      </c>
      <c r="K242" s="5">
        <v>3.7</v>
      </c>
      <c r="L242" s="5">
        <v>5.0999999999999996</v>
      </c>
      <c r="M242" s="3">
        <v>2.65</v>
      </c>
      <c r="N242" s="3">
        <v>3.5</v>
      </c>
      <c r="O242" s="3">
        <v>2.15</v>
      </c>
      <c r="P242" s="3">
        <v>-1</v>
      </c>
      <c r="R242" s="3">
        <v>2</v>
      </c>
      <c r="S242" s="3">
        <v>2</v>
      </c>
      <c r="T242" s="5">
        <v>1</v>
      </c>
      <c r="U242" s="3">
        <v>0</v>
      </c>
      <c r="V242" s="6" t="str">
        <f t="shared" si="28"/>
        <v>欧冠</v>
      </c>
      <c r="W242" s="6" t="s">
        <v>5</v>
      </c>
      <c r="X242" s="6" t="s">
        <v>1</v>
      </c>
      <c r="Y242" s="6" t="s">
        <v>1</v>
      </c>
      <c r="Z242" s="6" t="s">
        <v>3</v>
      </c>
      <c r="AB242" s="6">
        <v>1</v>
      </c>
      <c r="AC242" s="6">
        <v>1</v>
      </c>
      <c r="AE242" s="6">
        <f t="shared" si="29"/>
        <v>0</v>
      </c>
      <c r="AF242" s="6">
        <f t="shared" si="30"/>
        <v>0</v>
      </c>
      <c r="AG242" s="6" t="str">
        <f t="shared" si="31"/>
        <v/>
      </c>
      <c r="AH242" s="6" t="str">
        <f t="shared" si="32"/>
        <v/>
      </c>
      <c r="AI242" s="6">
        <f t="shared" si="33"/>
        <v>2</v>
      </c>
      <c r="AJ242" s="6">
        <f t="shared" si="34"/>
        <v>3</v>
      </c>
      <c r="AK242" s="6" t="str">
        <f t="shared" si="35"/>
        <v/>
      </c>
      <c r="AL242" s="6" t="str">
        <f t="shared" si="36"/>
        <v/>
      </c>
    </row>
    <row r="243" spans="2:43">
      <c r="B243" s="2">
        <v>42627</v>
      </c>
      <c r="C243" s="3">
        <v>4</v>
      </c>
      <c r="D243" s="3" t="s">
        <v>570</v>
      </c>
      <c r="E243" s="4">
        <v>42628.114583333336</v>
      </c>
      <c r="F243" s="5" t="s">
        <v>639</v>
      </c>
      <c r="G243" s="5" t="s">
        <v>260</v>
      </c>
      <c r="H243" s="3" t="s">
        <v>640</v>
      </c>
      <c r="I243" s="3" t="s">
        <v>260</v>
      </c>
      <c r="J243" s="5">
        <v>1.62</v>
      </c>
      <c r="K243" s="5">
        <v>3.35</v>
      </c>
      <c r="L243" s="5">
        <v>4.7</v>
      </c>
      <c r="M243" s="3">
        <v>3.05</v>
      </c>
      <c r="N243" s="3">
        <v>3.45</v>
      </c>
      <c r="O243" s="3">
        <v>1.96</v>
      </c>
      <c r="P243" s="3">
        <v>-1</v>
      </c>
      <c r="R243" s="3">
        <v>1</v>
      </c>
      <c r="S243" s="3">
        <v>2</v>
      </c>
      <c r="T243" s="5">
        <v>0</v>
      </c>
      <c r="U243" s="3">
        <v>0</v>
      </c>
      <c r="V243" s="6" t="str">
        <f t="shared" si="28"/>
        <v>欧冠</v>
      </c>
      <c r="W243" s="6" t="s">
        <v>354</v>
      </c>
      <c r="X243" s="6" t="s">
        <v>1</v>
      </c>
      <c r="Y243" s="6" t="s">
        <v>2</v>
      </c>
      <c r="Z243" s="6" t="s">
        <v>3</v>
      </c>
      <c r="AA243" s="6">
        <v>1</v>
      </c>
      <c r="AB243" s="6">
        <v>1</v>
      </c>
      <c r="AC243" s="6">
        <v>1</v>
      </c>
      <c r="AE243" s="6">
        <f t="shared" si="29"/>
        <v>0</v>
      </c>
      <c r="AF243" s="6">
        <f t="shared" si="30"/>
        <v>0</v>
      </c>
      <c r="AG243" s="6" t="str">
        <f t="shared" si="31"/>
        <v/>
      </c>
      <c r="AH243" s="6" t="str">
        <f t="shared" si="32"/>
        <v/>
      </c>
      <c r="AI243" s="6">
        <f t="shared" si="33"/>
        <v>1</v>
      </c>
      <c r="AJ243" s="6">
        <f t="shared" si="34"/>
        <v>3</v>
      </c>
      <c r="AK243" s="6" t="str">
        <f t="shared" si="35"/>
        <v/>
      </c>
      <c r="AL243" s="6" t="str">
        <f t="shared" si="36"/>
        <v/>
      </c>
      <c r="AQ243" s="6" t="s">
        <v>641</v>
      </c>
    </row>
    <row r="244" spans="2:43">
      <c r="B244" s="2">
        <v>42627</v>
      </c>
      <c r="C244" s="3">
        <v>5</v>
      </c>
      <c r="D244" s="3" t="s">
        <v>570</v>
      </c>
      <c r="E244" s="4">
        <v>42628.114583333336</v>
      </c>
      <c r="F244" s="5" t="s">
        <v>642</v>
      </c>
      <c r="G244" s="5" t="s">
        <v>643</v>
      </c>
      <c r="H244" s="3" t="s">
        <v>644</v>
      </c>
      <c r="I244" s="3" t="s">
        <v>643</v>
      </c>
      <c r="J244" s="5">
        <v>10.85</v>
      </c>
      <c r="K244" s="5">
        <v>5.7</v>
      </c>
      <c r="L244" s="5">
        <v>1.1599999999999999</v>
      </c>
      <c r="M244" s="3">
        <v>3.8</v>
      </c>
      <c r="N244" s="3">
        <v>3.8</v>
      </c>
      <c r="O244" s="3">
        <v>1.66</v>
      </c>
      <c r="P244" s="3">
        <v>1</v>
      </c>
      <c r="R244" s="3">
        <v>0</v>
      </c>
      <c r="S244" s="3">
        <v>6</v>
      </c>
      <c r="T244" s="5">
        <v>0</v>
      </c>
      <c r="U244" s="3">
        <v>0</v>
      </c>
      <c r="V244" s="6" t="str">
        <f t="shared" si="28"/>
        <v>欧冠</v>
      </c>
      <c r="W244" s="6" t="s">
        <v>354</v>
      </c>
      <c r="X244" s="6" t="s">
        <v>2</v>
      </c>
      <c r="Y244" s="6" t="s">
        <v>2</v>
      </c>
      <c r="Z244" s="6" t="s">
        <v>3</v>
      </c>
      <c r="AA244" s="6">
        <v>1</v>
      </c>
      <c r="AE244" s="6">
        <f t="shared" si="29"/>
        <v>0</v>
      </c>
      <c r="AF244" s="6">
        <f t="shared" si="30"/>
        <v>2</v>
      </c>
      <c r="AG244" s="6" t="str">
        <f t="shared" si="31"/>
        <v/>
      </c>
      <c r="AH244" s="6" t="str">
        <f t="shared" si="32"/>
        <v/>
      </c>
      <c r="AI244" s="6">
        <f t="shared" si="33"/>
        <v>0</v>
      </c>
      <c r="AJ244" s="6">
        <f t="shared" si="34"/>
        <v>0</v>
      </c>
      <c r="AK244" s="6" t="str">
        <f t="shared" si="35"/>
        <v/>
      </c>
      <c r="AL244" s="6" t="str">
        <f t="shared" si="36"/>
        <v/>
      </c>
      <c r="AQ244" s="6" t="s">
        <v>645</v>
      </c>
    </row>
    <row r="245" spans="2:43">
      <c r="B245" s="2">
        <v>42627</v>
      </c>
      <c r="C245" s="3">
        <v>6</v>
      </c>
      <c r="D245" s="3" t="s">
        <v>570</v>
      </c>
      <c r="E245" s="4">
        <v>42628.114583333336</v>
      </c>
      <c r="F245" s="5" t="s">
        <v>646</v>
      </c>
      <c r="G245" s="5" t="s">
        <v>203</v>
      </c>
      <c r="H245" s="3" t="s">
        <v>646</v>
      </c>
      <c r="I245" s="3" t="s">
        <v>203</v>
      </c>
      <c r="J245" s="5">
        <v>1.08</v>
      </c>
      <c r="K245" s="5">
        <v>7.25</v>
      </c>
      <c r="L245" s="5">
        <v>15.25</v>
      </c>
      <c r="M245" s="3">
        <v>1.41</v>
      </c>
      <c r="N245" s="3">
        <v>4.55</v>
      </c>
      <c r="O245" s="3">
        <v>5</v>
      </c>
      <c r="P245" s="3">
        <v>-1</v>
      </c>
      <c r="R245" s="3">
        <v>2</v>
      </c>
      <c r="S245" s="3">
        <v>1</v>
      </c>
      <c r="T245" s="5">
        <v>3</v>
      </c>
      <c r="U245" s="3">
        <v>1</v>
      </c>
      <c r="V245" s="6" t="str">
        <f t="shared" si="28"/>
        <v>欧冠</v>
      </c>
      <c r="W245" s="6" t="s">
        <v>354</v>
      </c>
      <c r="X245" s="6" t="s">
        <v>1</v>
      </c>
      <c r="Y245" s="6" t="s">
        <v>2</v>
      </c>
      <c r="Z245" s="6" t="s">
        <v>3</v>
      </c>
      <c r="AA245" s="6">
        <v>1</v>
      </c>
      <c r="AE245" s="6">
        <f t="shared" si="29"/>
        <v>1</v>
      </c>
      <c r="AF245" s="6">
        <f t="shared" si="30"/>
        <v>3</v>
      </c>
      <c r="AG245" s="6" t="str">
        <f t="shared" si="31"/>
        <v/>
      </c>
      <c r="AH245" s="6" t="str">
        <f t="shared" si="32"/>
        <v/>
      </c>
      <c r="AI245" s="6">
        <f t="shared" si="33"/>
        <v>0</v>
      </c>
      <c r="AJ245" s="6">
        <f t="shared" si="34"/>
        <v>0</v>
      </c>
      <c r="AK245" s="6" t="str">
        <f t="shared" si="35"/>
        <v/>
      </c>
      <c r="AL245" s="6" t="str">
        <f t="shared" si="36"/>
        <v/>
      </c>
    </row>
    <row r="246" spans="2:43">
      <c r="B246" s="2">
        <v>42627</v>
      </c>
      <c r="C246" s="3">
        <v>7</v>
      </c>
      <c r="D246" s="3" t="s">
        <v>570</v>
      </c>
      <c r="E246" s="4">
        <v>42628.114583333336</v>
      </c>
      <c r="F246" s="5" t="s">
        <v>115</v>
      </c>
      <c r="G246" s="5" t="s">
        <v>647</v>
      </c>
      <c r="H246" s="3" t="s">
        <v>115</v>
      </c>
      <c r="I246" s="3" t="s">
        <v>647</v>
      </c>
      <c r="J246" s="5">
        <v>2.82</v>
      </c>
      <c r="K246" s="5">
        <v>3.05</v>
      </c>
      <c r="L246" s="5">
        <v>2.2400000000000002</v>
      </c>
      <c r="M246" s="3">
        <v>1.47</v>
      </c>
      <c r="N246" s="3">
        <v>3.95</v>
      </c>
      <c r="O246" s="3">
        <v>5.0999999999999996</v>
      </c>
      <c r="P246" s="3">
        <v>1</v>
      </c>
      <c r="R246" s="3">
        <v>0</v>
      </c>
      <c r="S246" s="3">
        <v>3</v>
      </c>
      <c r="T246" s="5">
        <v>0</v>
      </c>
      <c r="U246" s="3">
        <v>0</v>
      </c>
      <c r="V246" s="6" t="str">
        <f t="shared" si="28"/>
        <v>欧冠</v>
      </c>
      <c r="W246" s="6" t="s">
        <v>1</v>
      </c>
      <c r="X246" s="6" t="s">
        <v>1</v>
      </c>
      <c r="Y246" s="6" t="s">
        <v>1</v>
      </c>
      <c r="Z246" s="6" t="s">
        <v>3</v>
      </c>
      <c r="AC246" s="6">
        <v>1</v>
      </c>
      <c r="AE246" s="6">
        <f t="shared" si="29"/>
        <v>0</v>
      </c>
      <c r="AF246" s="6">
        <f t="shared" si="30"/>
        <v>0</v>
      </c>
      <c r="AG246" s="6" t="str">
        <f t="shared" si="31"/>
        <v/>
      </c>
      <c r="AH246" s="6" t="str">
        <f t="shared" si="32"/>
        <v/>
      </c>
      <c r="AI246" s="6">
        <f t="shared" si="33"/>
        <v>0</v>
      </c>
      <c r="AJ246" s="6">
        <f t="shared" si="34"/>
        <v>0</v>
      </c>
      <c r="AK246" s="6" t="str">
        <f t="shared" si="35"/>
        <v/>
      </c>
      <c r="AL246" s="6" t="str">
        <f t="shared" si="36"/>
        <v/>
      </c>
    </row>
    <row r="247" spans="2:43">
      <c r="B247" s="2">
        <v>42627</v>
      </c>
      <c r="C247" s="3">
        <v>8</v>
      </c>
      <c r="D247" s="3" t="s">
        <v>570</v>
      </c>
      <c r="E247" s="4">
        <v>42628.114583333336</v>
      </c>
      <c r="F247" s="5" t="s">
        <v>204</v>
      </c>
      <c r="G247" s="5" t="s">
        <v>648</v>
      </c>
      <c r="H247" s="3" t="s">
        <v>204</v>
      </c>
      <c r="I247" s="3" t="s">
        <v>648</v>
      </c>
      <c r="J247" s="5">
        <v>1.41</v>
      </c>
      <c r="K247" s="5">
        <v>3.8</v>
      </c>
      <c r="L247" s="5">
        <v>6.4</v>
      </c>
      <c r="M247" s="3">
        <v>2.44</v>
      </c>
      <c r="N247" s="3">
        <v>3.3</v>
      </c>
      <c r="O247" s="3">
        <v>2.4</v>
      </c>
      <c r="P247" s="3">
        <v>-1</v>
      </c>
      <c r="R247" s="3">
        <v>1</v>
      </c>
      <c r="S247" s="3">
        <v>1</v>
      </c>
      <c r="T247" s="5">
        <v>1</v>
      </c>
      <c r="U247" s="3">
        <v>0</v>
      </c>
      <c r="V247" s="6" t="str">
        <f t="shared" si="28"/>
        <v>欧冠</v>
      </c>
      <c r="W247" s="6" t="s">
        <v>1</v>
      </c>
      <c r="X247" s="6" t="s">
        <v>1</v>
      </c>
      <c r="Y247" s="6" t="s">
        <v>1</v>
      </c>
      <c r="Z247" s="6" t="s">
        <v>3</v>
      </c>
      <c r="AB247" s="6">
        <v>1</v>
      </c>
      <c r="AC247" s="6">
        <v>1</v>
      </c>
      <c r="AE247" s="6">
        <f t="shared" si="29"/>
        <v>0</v>
      </c>
      <c r="AF247" s="6">
        <f t="shared" si="30"/>
        <v>0</v>
      </c>
      <c r="AG247" s="6" t="str">
        <f t="shared" si="31"/>
        <v/>
      </c>
      <c r="AH247" s="6" t="str">
        <f t="shared" si="32"/>
        <v/>
      </c>
      <c r="AI247" s="6">
        <f t="shared" si="33"/>
        <v>2</v>
      </c>
      <c r="AJ247" s="6">
        <f t="shared" si="34"/>
        <v>3</v>
      </c>
      <c r="AK247" s="6" t="str">
        <f t="shared" si="35"/>
        <v/>
      </c>
      <c r="AL247" s="6" t="str">
        <f t="shared" si="36"/>
        <v/>
      </c>
    </row>
    <row r="248" spans="2:43">
      <c r="B248" s="2">
        <v>42627</v>
      </c>
      <c r="C248" s="3">
        <v>9</v>
      </c>
      <c r="D248" s="3" t="s">
        <v>570</v>
      </c>
      <c r="E248" s="4">
        <v>42628.114583333336</v>
      </c>
      <c r="F248" s="5" t="s">
        <v>649</v>
      </c>
      <c r="G248" s="5" t="s">
        <v>285</v>
      </c>
      <c r="H248" s="3" t="s">
        <v>649</v>
      </c>
      <c r="I248" s="3" t="s">
        <v>285</v>
      </c>
      <c r="J248" s="5">
        <v>1.33</v>
      </c>
      <c r="K248" s="5">
        <v>4.05</v>
      </c>
      <c r="L248" s="5">
        <v>7.65</v>
      </c>
      <c r="M248" s="3">
        <v>2.2400000000000002</v>
      </c>
      <c r="N248" s="3">
        <v>3.25</v>
      </c>
      <c r="O248" s="3">
        <v>2.67</v>
      </c>
      <c r="P248" s="3">
        <v>-1</v>
      </c>
      <c r="R248" s="3">
        <v>0</v>
      </c>
      <c r="S248" s="3">
        <v>0</v>
      </c>
      <c r="T248" s="5">
        <v>1</v>
      </c>
      <c r="U248" s="3">
        <v>0</v>
      </c>
      <c r="V248" s="6" t="str">
        <f t="shared" si="28"/>
        <v>欧冠</v>
      </c>
      <c r="W248" s="6" t="s">
        <v>385</v>
      </c>
      <c r="X248" s="6" t="s">
        <v>1</v>
      </c>
      <c r="Y248" s="6" t="s">
        <v>1</v>
      </c>
      <c r="Z248" s="6" t="s">
        <v>3</v>
      </c>
      <c r="AA248" s="6">
        <v>1</v>
      </c>
      <c r="AB248" s="6">
        <v>1</v>
      </c>
      <c r="AC248" s="6">
        <v>1</v>
      </c>
      <c r="AE248" s="6">
        <f t="shared" si="29"/>
        <v>0</v>
      </c>
      <c r="AF248" s="6">
        <f t="shared" si="30"/>
        <v>0</v>
      </c>
      <c r="AG248" s="6" t="str">
        <f t="shared" si="31"/>
        <v/>
      </c>
      <c r="AH248" s="6" t="str">
        <f t="shared" si="32"/>
        <v/>
      </c>
      <c r="AI248" s="6">
        <f t="shared" si="33"/>
        <v>2</v>
      </c>
      <c r="AJ248" s="6">
        <f t="shared" si="34"/>
        <v>4</v>
      </c>
      <c r="AK248" s="6" t="str">
        <f t="shared" si="35"/>
        <v/>
      </c>
      <c r="AL248" s="6" t="str">
        <f t="shared" si="36"/>
        <v/>
      </c>
    </row>
    <row r="249" spans="2:43">
      <c r="B249" s="2">
        <v>42627</v>
      </c>
      <c r="C249" s="3">
        <v>10</v>
      </c>
      <c r="D249" s="3" t="s">
        <v>570</v>
      </c>
      <c r="E249" s="4">
        <v>42628.114583333336</v>
      </c>
      <c r="F249" s="5" t="s">
        <v>650</v>
      </c>
      <c r="G249" s="5" t="s">
        <v>651</v>
      </c>
      <c r="H249" s="3" t="s">
        <v>650</v>
      </c>
      <c r="I249" s="3" t="s">
        <v>651</v>
      </c>
      <c r="J249" s="5">
        <v>1.46</v>
      </c>
      <c r="K249" s="5">
        <v>3.7</v>
      </c>
      <c r="L249" s="5">
        <v>5.75</v>
      </c>
      <c r="M249" s="3">
        <v>2.5499999999999998</v>
      </c>
      <c r="N249" s="3">
        <v>3.4</v>
      </c>
      <c r="O249" s="3">
        <v>2.2599999999999998</v>
      </c>
      <c r="P249" s="3">
        <v>-1</v>
      </c>
      <c r="R249" s="3">
        <v>3</v>
      </c>
      <c r="S249" s="3">
        <v>0</v>
      </c>
      <c r="T249" s="5">
        <v>3</v>
      </c>
      <c r="U249" s="3">
        <v>3</v>
      </c>
      <c r="V249" s="6" t="str">
        <f t="shared" si="28"/>
        <v>欧冠</v>
      </c>
      <c r="W249" s="6" t="s">
        <v>134</v>
      </c>
      <c r="X249" s="6" t="s">
        <v>1</v>
      </c>
      <c r="Y249" s="6" t="s">
        <v>2</v>
      </c>
      <c r="Z249" s="6" t="s">
        <v>3</v>
      </c>
      <c r="AE249" s="6">
        <f t="shared" si="29"/>
        <v>1</v>
      </c>
      <c r="AF249" s="6">
        <f t="shared" si="30"/>
        <v>2</v>
      </c>
      <c r="AG249" s="6" t="str">
        <f t="shared" si="31"/>
        <v/>
      </c>
      <c r="AH249" s="6" t="str">
        <f t="shared" si="32"/>
        <v/>
      </c>
      <c r="AI249" s="6">
        <f t="shared" si="33"/>
        <v>0</v>
      </c>
      <c r="AJ249" s="6">
        <f t="shared" si="34"/>
        <v>0</v>
      </c>
      <c r="AK249" s="6" t="str">
        <f t="shared" si="35"/>
        <v/>
      </c>
      <c r="AL249" s="6" t="str">
        <f t="shared" si="36"/>
        <v/>
      </c>
    </row>
    <row r="250" spans="2:43">
      <c r="B250" s="2">
        <v>42627</v>
      </c>
      <c r="C250" s="3">
        <v>11</v>
      </c>
      <c r="D250" s="3" t="s">
        <v>583</v>
      </c>
      <c r="E250" s="4">
        <v>42628.114583333336</v>
      </c>
      <c r="F250" s="5" t="s">
        <v>652</v>
      </c>
      <c r="G250" s="5" t="s">
        <v>653</v>
      </c>
      <c r="H250" s="3" t="s">
        <v>652</v>
      </c>
      <c r="I250" s="3" t="s">
        <v>653</v>
      </c>
      <c r="J250" s="5">
        <v>2.5299999999999998</v>
      </c>
      <c r="K250" s="5">
        <v>3.3</v>
      </c>
      <c r="L250" s="5">
        <v>2.3199999999999998</v>
      </c>
      <c r="M250" s="3">
        <v>1.44</v>
      </c>
      <c r="N250" s="3">
        <v>4.3</v>
      </c>
      <c r="O250" s="3">
        <v>4.95</v>
      </c>
      <c r="P250" s="3">
        <v>1</v>
      </c>
      <c r="R250" s="3">
        <v>2</v>
      </c>
      <c r="S250" s="3">
        <v>2</v>
      </c>
      <c r="T250" s="5">
        <v>1</v>
      </c>
      <c r="U250" s="3">
        <v>3</v>
      </c>
      <c r="V250" s="6" t="str">
        <f t="shared" si="28"/>
        <v>英冠</v>
      </c>
      <c r="W250" s="6" t="s">
        <v>134</v>
      </c>
      <c r="X250" s="6" t="s">
        <v>1</v>
      </c>
      <c r="Y250" s="6" t="s">
        <v>1</v>
      </c>
      <c r="Z250" s="6" t="s">
        <v>43</v>
      </c>
      <c r="AB250" s="6">
        <v>1</v>
      </c>
      <c r="AC250" s="6" t="s">
        <v>44</v>
      </c>
      <c r="AE250" s="6">
        <f t="shared" si="29"/>
        <v>0</v>
      </c>
      <c r="AF250" s="6">
        <f t="shared" si="30"/>
        <v>0</v>
      </c>
      <c r="AG250" s="6" t="str">
        <f t="shared" si="31"/>
        <v/>
      </c>
      <c r="AH250" s="6" t="str">
        <f t="shared" si="32"/>
        <v/>
      </c>
      <c r="AI250" s="6">
        <f t="shared" si="33"/>
        <v>0</v>
      </c>
      <c r="AJ250" s="6">
        <f t="shared" si="34"/>
        <v>0</v>
      </c>
      <c r="AK250" s="6" t="str">
        <f t="shared" si="35"/>
        <v/>
      </c>
      <c r="AL250" s="6" t="str">
        <f t="shared" si="36"/>
        <v/>
      </c>
    </row>
    <row r="251" spans="2:43">
      <c r="B251" s="2">
        <v>42627</v>
      </c>
      <c r="C251" s="3">
        <v>12</v>
      </c>
      <c r="D251" s="3" t="s">
        <v>583</v>
      </c>
      <c r="E251" s="4">
        <v>42628.114583333336</v>
      </c>
      <c r="F251" s="5" t="s">
        <v>654</v>
      </c>
      <c r="G251" s="5" t="s">
        <v>655</v>
      </c>
      <c r="H251" s="3" t="s">
        <v>654</v>
      </c>
      <c r="I251" s="3" t="s">
        <v>655</v>
      </c>
      <c r="J251" s="5">
        <v>1.57</v>
      </c>
      <c r="K251" s="5">
        <v>3.65</v>
      </c>
      <c r="L251" s="5">
        <v>4.5999999999999996</v>
      </c>
      <c r="M251" s="3">
        <v>2.8</v>
      </c>
      <c r="N251" s="3">
        <v>3.55</v>
      </c>
      <c r="O251" s="3">
        <v>2.04</v>
      </c>
      <c r="P251" s="3">
        <v>-1</v>
      </c>
      <c r="R251" s="3">
        <v>1</v>
      </c>
      <c r="S251" s="3">
        <v>1</v>
      </c>
      <c r="T251" s="5">
        <v>1</v>
      </c>
      <c r="U251" s="3">
        <v>0</v>
      </c>
      <c r="V251" s="6" t="str">
        <f t="shared" si="28"/>
        <v>英冠</v>
      </c>
      <c r="W251" s="6" t="s">
        <v>134</v>
      </c>
      <c r="X251" s="6" t="s">
        <v>1</v>
      </c>
      <c r="Y251" s="6" t="s">
        <v>1</v>
      </c>
      <c r="Z251" s="6" t="s">
        <v>43</v>
      </c>
      <c r="AB251" s="6">
        <v>1</v>
      </c>
      <c r="AC251" s="6">
        <v>1</v>
      </c>
      <c r="AE251" s="6">
        <f t="shared" si="29"/>
        <v>0</v>
      </c>
      <c r="AF251" s="6">
        <f t="shared" si="30"/>
        <v>0</v>
      </c>
      <c r="AG251" s="6" t="str">
        <f t="shared" si="31"/>
        <v/>
      </c>
      <c r="AH251" s="6" t="str">
        <f t="shared" si="32"/>
        <v/>
      </c>
      <c r="AI251" s="6">
        <f t="shared" si="33"/>
        <v>2</v>
      </c>
      <c r="AJ251" s="6">
        <f t="shared" si="34"/>
        <v>2</v>
      </c>
      <c r="AK251" s="6" t="str">
        <f t="shared" si="35"/>
        <v/>
      </c>
      <c r="AL251" s="6" t="str">
        <f t="shared" si="36"/>
        <v/>
      </c>
    </row>
    <row r="252" spans="2:43">
      <c r="B252" s="2">
        <v>42627</v>
      </c>
      <c r="C252" s="3">
        <v>13</v>
      </c>
      <c r="D252" s="3" t="s">
        <v>347</v>
      </c>
      <c r="E252" s="4">
        <v>42628.208333333336</v>
      </c>
      <c r="F252" s="5" t="s">
        <v>656</v>
      </c>
      <c r="G252" s="5" t="s">
        <v>657</v>
      </c>
      <c r="H252" s="3" t="s">
        <v>656</v>
      </c>
      <c r="I252" s="3" t="s">
        <v>658</v>
      </c>
      <c r="J252" s="5">
        <v>1.22</v>
      </c>
      <c r="K252" s="5">
        <v>5.0999999999999996</v>
      </c>
      <c r="L252" s="5">
        <v>8.8000000000000007</v>
      </c>
      <c r="M252" s="3">
        <v>1.83</v>
      </c>
      <c r="N252" s="3">
        <v>3.65</v>
      </c>
      <c r="O252" s="3">
        <v>3.25</v>
      </c>
      <c r="P252" s="3">
        <v>-1</v>
      </c>
      <c r="R252" s="3">
        <v>0</v>
      </c>
      <c r="S252" s="3">
        <v>0</v>
      </c>
      <c r="T252" s="5">
        <v>1</v>
      </c>
      <c r="U252" s="3">
        <v>0</v>
      </c>
      <c r="V252" s="6" t="str">
        <f t="shared" si="28"/>
        <v>南俱杯</v>
      </c>
      <c r="W252" s="6" t="s">
        <v>5</v>
      </c>
      <c r="X252" s="6" t="s">
        <v>1</v>
      </c>
      <c r="Y252" s="6" t="s">
        <v>1</v>
      </c>
      <c r="Z252" s="6" t="s">
        <v>3</v>
      </c>
      <c r="AB252" s="6">
        <v>1</v>
      </c>
      <c r="AC252" s="6">
        <v>1</v>
      </c>
      <c r="AE252" s="6">
        <f t="shared" si="29"/>
        <v>0</v>
      </c>
      <c r="AF252" s="6">
        <f t="shared" si="30"/>
        <v>0</v>
      </c>
      <c r="AG252" s="6" t="str">
        <f t="shared" si="31"/>
        <v/>
      </c>
      <c r="AH252" s="6" t="str">
        <f t="shared" si="32"/>
        <v/>
      </c>
      <c r="AI252" s="6">
        <f t="shared" si="33"/>
        <v>2</v>
      </c>
      <c r="AJ252" s="6">
        <f t="shared" si="34"/>
        <v>3</v>
      </c>
      <c r="AK252" s="6" t="str">
        <f t="shared" si="35"/>
        <v/>
      </c>
      <c r="AL252" s="6" t="str">
        <f t="shared" si="36"/>
        <v/>
      </c>
    </row>
    <row r="253" spans="2:43">
      <c r="B253" s="2">
        <v>42627</v>
      </c>
      <c r="C253" s="3">
        <v>14</v>
      </c>
      <c r="D253" s="3" t="s">
        <v>347</v>
      </c>
      <c r="E253" s="4">
        <v>42628.260416666664</v>
      </c>
      <c r="F253" s="5" t="s">
        <v>277</v>
      </c>
      <c r="G253" s="5" t="s">
        <v>301</v>
      </c>
      <c r="H253" s="3" t="s">
        <v>278</v>
      </c>
      <c r="I253" s="3" t="s">
        <v>301</v>
      </c>
      <c r="J253" s="5">
        <v>2.2999999999999998</v>
      </c>
      <c r="K253" s="5">
        <v>2.86</v>
      </c>
      <c r="L253" s="5">
        <v>2.9</v>
      </c>
      <c r="M253" s="3">
        <v>5.5</v>
      </c>
      <c r="N253" s="3">
        <v>3.95</v>
      </c>
      <c r="O253" s="3">
        <v>1.44</v>
      </c>
      <c r="P253" s="3">
        <v>-1</v>
      </c>
      <c r="R253" s="3">
        <v>1</v>
      </c>
      <c r="S253" s="3">
        <v>0</v>
      </c>
      <c r="T253" s="5">
        <v>3</v>
      </c>
      <c r="U253" s="3">
        <v>1</v>
      </c>
      <c r="V253" s="6" t="str">
        <f t="shared" si="28"/>
        <v>南俱杯</v>
      </c>
      <c r="W253" s="6" t="s">
        <v>134</v>
      </c>
      <c r="X253" s="6" t="s">
        <v>1</v>
      </c>
      <c r="Y253" s="6" t="s">
        <v>6</v>
      </c>
      <c r="Z253" s="6" t="s">
        <v>3</v>
      </c>
      <c r="AC253" s="6">
        <v>1</v>
      </c>
      <c r="AE253" s="6">
        <f t="shared" si="29"/>
        <v>0</v>
      </c>
      <c r="AF253" s="6">
        <f t="shared" si="30"/>
        <v>0</v>
      </c>
      <c r="AG253" s="6" t="str">
        <f t="shared" si="31"/>
        <v/>
      </c>
      <c r="AH253" s="6" t="str">
        <f t="shared" si="32"/>
        <v/>
      </c>
      <c r="AI253" s="6">
        <f t="shared" si="33"/>
        <v>0</v>
      </c>
      <c r="AJ253" s="6">
        <f t="shared" si="34"/>
        <v>0</v>
      </c>
      <c r="AK253" s="6" t="str">
        <f t="shared" si="35"/>
        <v/>
      </c>
      <c r="AL253" s="6" t="str">
        <f t="shared" si="36"/>
        <v/>
      </c>
    </row>
    <row r="254" spans="2:43">
      <c r="B254" s="2">
        <v>42627</v>
      </c>
      <c r="C254" s="3">
        <v>15</v>
      </c>
      <c r="D254" s="3" t="s">
        <v>143</v>
      </c>
      <c r="E254" s="4">
        <v>42628.270833333336</v>
      </c>
      <c r="F254" s="5" t="s">
        <v>459</v>
      </c>
      <c r="G254" s="5" t="s">
        <v>147</v>
      </c>
      <c r="H254" s="3" t="s">
        <v>459</v>
      </c>
      <c r="I254" s="3" t="s">
        <v>147</v>
      </c>
      <c r="J254" s="5">
        <v>2.46</v>
      </c>
      <c r="K254" s="5">
        <v>3.16</v>
      </c>
      <c r="L254" s="5">
        <v>2.4609999999999999</v>
      </c>
      <c r="M254" s="3">
        <v>5.55</v>
      </c>
      <c r="N254" s="3">
        <v>4.3499999999999996</v>
      </c>
      <c r="O254" s="3">
        <v>1.39</v>
      </c>
      <c r="P254" s="3">
        <v>-1</v>
      </c>
      <c r="R254" s="3">
        <v>0</v>
      </c>
      <c r="S254" s="3">
        <v>1</v>
      </c>
      <c r="T254" s="5">
        <v>0</v>
      </c>
      <c r="U254" s="3">
        <v>0</v>
      </c>
      <c r="V254" s="6" t="str">
        <f t="shared" si="28"/>
        <v>巴西甲</v>
      </c>
      <c r="W254" s="6" t="s">
        <v>134</v>
      </c>
      <c r="X254" s="6" t="s">
        <v>1</v>
      </c>
      <c r="Y254" s="6" t="s">
        <v>1</v>
      </c>
      <c r="Z254" s="6" t="s">
        <v>43</v>
      </c>
      <c r="AB254" s="6">
        <v>1</v>
      </c>
      <c r="AC254" s="6" t="s">
        <v>44</v>
      </c>
      <c r="AE254" s="6">
        <f t="shared" si="29"/>
        <v>0</v>
      </c>
      <c r="AF254" s="6">
        <f t="shared" si="30"/>
        <v>0</v>
      </c>
      <c r="AG254" s="6" t="str">
        <f t="shared" si="31"/>
        <v/>
      </c>
      <c r="AH254" s="6" t="str">
        <f t="shared" si="32"/>
        <v/>
      </c>
      <c r="AI254" s="6">
        <f t="shared" si="33"/>
        <v>0</v>
      </c>
      <c r="AJ254" s="6">
        <f t="shared" si="34"/>
        <v>0</v>
      </c>
      <c r="AK254" s="6" t="str">
        <f t="shared" si="35"/>
        <v/>
      </c>
      <c r="AL254" s="6" t="str">
        <f t="shared" si="36"/>
        <v/>
      </c>
    </row>
    <row r="255" spans="2:43">
      <c r="B255" s="2">
        <v>42627</v>
      </c>
      <c r="C255" s="3">
        <v>16</v>
      </c>
      <c r="D255" s="3" t="s">
        <v>143</v>
      </c>
      <c r="E255" s="4">
        <v>42628.270833333336</v>
      </c>
      <c r="F255" s="5" t="s">
        <v>148</v>
      </c>
      <c r="G255" s="5" t="s">
        <v>297</v>
      </c>
      <c r="H255" s="3" t="s">
        <v>148</v>
      </c>
      <c r="I255" s="3" t="s">
        <v>297</v>
      </c>
      <c r="J255" s="5">
        <v>1.92</v>
      </c>
      <c r="K255" s="5">
        <v>3.1</v>
      </c>
      <c r="L255" s="5">
        <v>3.5</v>
      </c>
      <c r="M255" s="3">
        <v>4.08</v>
      </c>
      <c r="N255" s="3">
        <v>3.6</v>
      </c>
      <c r="O255" s="3">
        <v>1.65</v>
      </c>
      <c r="P255" s="3">
        <v>-1</v>
      </c>
      <c r="R255" s="3">
        <v>2</v>
      </c>
      <c r="S255" s="3">
        <v>2</v>
      </c>
      <c r="T255" s="5">
        <v>1</v>
      </c>
      <c r="U255" s="3">
        <v>0</v>
      </c>
      <c r="V255" s="6" t="str">
        <f t="shared" si="28"/>
        <v>巴西甲</v>
      </c>
      <c r="W255" s="6" t="s">
        <v>354</v>
      </c>
      <c r="X255" s="6" t="s">
        <v>2</v>
      </c>
      <c r="Y255" s="6" t="s">
        <v>1</v>
      </c>
      <c r="Z255" s="6" t="s">
        <v>43</v>
      </c>
      <c r="AB255" s="6">
        <v>1</v>
      </c>
      <c r="AC255" s="6" t="s">
        <v>44</v>
      </c>
      <c r="AE255" s="6">
        <f t="shared" si="29"/>
        <v>0</v>
      </c>
      <c r="AF255" s="6">
        <f t="shared" si="30"/>
        <v>0</v>
      </c>
      <c r="AG255" s="6" t="str">
        <f t="shared" si="31"/>
        <v/>
      </c>
      <c r="AH255" s="6" t="str">
        <f t="shared" si="32"/>
        <v/>
      </c>
      <c r="AI255" s="6">
        <f t="shared" si="33"/>
        <v>0</v>
      </c>
      <c r="AJ255" s="6">
        <f t="shared" si="34"/>
        <v>0</v>
      </c>
      <c r="AK255" s="6" t="str">
        <f t="shared" si="35"/>
        <v/>
      </c>
      <c r="AL255" s="6" t="str">
        <f t="shared" si="36"/>
        <v/>
      </c>
    </row>
    <row r="256" spans="2:43">
      <c r="B256" s="2">
        <v>42627</v>
      </c>
      <c r="C256" s="3">
        <v>17</v>
      </c>
      <c r="D256" s="3" t="s">
        <v>143</v>
      </c>
      <c r="E256" s="4">
        <v>42628.333333333336</v>
      </c>
      <c r="F256" s="5" t="s">
        <v>527</v>
      </c>
      <c r="G256" s="5" t="s">
        <v>272</v>
      </c>
      <c r="H256" s="3" t="s">
        <v>527</v>
      </c>
      <c r="I256" s="3" t="s">
        <v>272</v>
      </c>
      <c r="J256" s="5">
        <v>2.25</v>
      </c>
      <c r="K256" s="5">
        <v>2.95</v>
      </c>
      <c r="L256" s="5">
        <v>2.9</v>
      </c>
      <c r="M256" s="3">
        <v>5.22</v>
      </c>
      <c r="N256" s="3">
        <v>3.95</v>
      </c>
      <c r="O256" s="3">
        <v>1.46</v>
      </c>
      <c r="P256" s="3">
        <v>-1</v>
      </c>
      <c r="R256" s="3">
        <v>3</v>
      </c>
      <c r="S256" s="3">
        <v>0</v>
      </c>
      <c r="T256" s="5">
        <v>3</v>
      </c>
      <c r="U256" s="3">
        <v>3</v>
      </c>
      <c r="V256" s="6" t="str">
        <f t="shared" si="28"/>
        <v>巴西甲</v>
      </c>
      <c r="W256" s="6" t="s">
        <v>5</v>
      </c>
      <c r="X256" s="6" t="s">
        <v>1</v>
      </c>
      <c r="Y256" s="6" t="s">
        <v>6</v>
      </c>
      <c r="Z256" s="6" t="s">
        <v>43</v>
      </c>
      <c r="AC256" s="6">
        <v>1</v>
      </c>
      <c r="AE256" s="6">
        <f t="shared" si="29"/>
        <v>0</v>
      </c>
      <c r="AF256" s="6">
        <f t="shared" si="30"/>
        <v>0</v>
      </c>
      <c r="AG256" s="6" t="str">
        <f t="shared" si="31"/>
        <v/>
      </c>
      <c r="AH256" s="6" t="str">
        <f t="shared" si="32"/>
        <v/>
      </c>
      <c r="AI256" s="6">
        <f t="shared" si="33"/>
        <v>0</v>
      </c>
      <c r="AJ256" s="6">
        <f t="shared" si="34"/>
        <v>0</v>
      </c>
      <c r="AK256" s="6" t="str">
        <f t="shared" si="35"/>
        <v/>
      </c>
      <c r="AL256" s="6" t="str">
        <f t="shared" si="36"/>
        <v/>
      </c>
    </row>
    <row r="257" spans="2:38">
      <c r="B257" s="2">
        <v>42627</v>
      </c>
      <c r="C257" s="3">
        <v>18</v>
      </c>
      <c r="D257" s="3" t="s">
        <v>143</v>
      </c>
      <c r="E257" s="4">
        <v>42628.333333333336</v>
      </c>
      <c r="F257" s="5" t="s">
        <v>145</v>
      </c>
      <c r="G257" s="5" t="s">
        <v>520</v>
      </c>
      <c r="H257" s="3" t="s">
        <v>146</v>
      </c>
      <c r="I257" s="3" t="s">
        <v>520</v>
      </c>
      <c r="J257" s="5">
        <v>1.91</v>
      </c>
      <c r="K257" s="5">
        <v>3.12</v>
      </c>
      <c r="L257" s="5">
        <v>3.5</v>
      </c>
      <c r="M257" s="3">
        <v>4.0999999999999996</v>
      </c>
      <c r="N257" s="3">
        <v>3.6</v>
      </c>
      <c r="O257" s="3">
        <v>1.65</v>
      </c>
      <c r="P257" s="3">
        <v>-1</v>
      </c>
      <c r="R257" s="3">
        <v>1</v>
      </c>
      <c r="S257" s="3">
        <v>0</v>
      </c>
      <c r="T257" s="5">
        <v>3</v>
      </c>
      <c r="U257" s="3">
        <v>1</v>
      </c>
      <c r="V257" s="6" t="str">
        <f t="shared" si="28"/>
        <v>巴西甲</v>
      </c>
      <c r="W257" s="6" t="s">
        <v>322</v>
      </c>
      <c r="X257" s="6" t="s">
        <v>1</v>
      </c>
      <c r="Y257" s="6" t="s">
        <v>6</v>
      </c>
      <c r="Z257" s="6" t="s">
        <v>43</v>
      </c>
      <c r="AC257" s="6">
        <v>1</v>
      </c>
      <c r="AE257" s="6">
        <f t="shared" si="29"/>
        <v>0</v>
      </c>
      <c r="AF257" s="6">
        <f t="shared" si="30"/>
        <v>0</v>
      </c>
      <c r="AG257" s="6" t="str">
        <f t="shared" si="31"/>
        <v/>
      </c>
      <c r="AH257" s="6" t="str">
        <f t="shared" si="32"/>
        <v/>
      </c>
      <c r="AI257" s="6">
        <f t="shared" si="33"/>
        <v>0</v>
      </c>
      <c r="AJ257" s="6">
        <f t="shared" si="34"/>
        <v>0</v>
      </c>
      <c r="AK257" s="6" t="str">
        <f t="shared" si="35"/>
        <v/>
      </c>
      <c r="AL257" s="6" t="str">
        <f t="shared" si="36"/>
        <v/>
      </c>
    </row>
    <row r="258" spans="2:38">
      <c r="B258" s="2">
        <v>42627</v>
      </c>
      <c r="C258" s="3">
        <v>19</v>
      </c>
      <c r="D258" s="3" t="s">
        <v>614</v>
      </c>
      <c r="E258" s="4">
        <v>42628.333333333336</v>
      </c>
      <c r="F258" s="5" t="s">
        <v>659</v>
      </c>
      <c r="G258" s="5" t="s">
        <v>660</v>
      </c>
      <c r="H258" s="3" t="s">
        <v>661</v>
      </c>
      <c r="I258" s="3" t="s">
        <v>660</v>
      </c>
      <c r="J258" s="5">
        <v>5.4</v>
      </c>
      <c r="K258" s="5">
        <v>4.2</v>
      </c>
      <c r="L258" s="5">
        <v>1.42</v>
      </c>
      <c r="M258" s="3">
        <v>2.37</v>
      </c>
      <c r="N258" s="3">
        <v>3.6</v>
      </c>
      <c r="O258" s="3">
        <v>2.33</v>
      </c>
      <c r="P258" s="3">
        <v>1</v>
      </c>
      <c r="R258" s="3">
        <v>2</v>
      </c>
      <c r="S258" s="3">
        <v>1</v>
      </c>
      <c r="T258" s="5">
        <v>3</v>
      </c>
      <c r="U258" s="3">
        <v>3</v>
      </c>
      <c r="V258" s="6" t="str">
        <f t="shared" si="28"/>
        <v>中北美冠</v>
      </c>
      <c r="W258" s="6" t="s">
        <v>385</v>
      </c>
      <c r="X258" s="6" t="s">
        <v>1</v>
      </c>
      <c r="Y258" s="6" t="s">
        <v>6</v>
      </c>
      <c r="Z258" s="6" t="s">
        <v>3</v>
      </c>
      <c r="AB258" s="6">
        <v>1</v>
      </c>
      <c r="AC258" s="6">
        <v>1</v>
      </c>
      <c r="AE258" s="6">
        <f t="shared" si="29"/>
        <v>0</v>
      </c>
      <c r="AF258" s="6">
        <f t="shared" si="30"/>
        <v>0</v>
      </c>
      <c r="AG258" s="6" t="str">
        <f t="shared" si="31"/>
        <v/>
      </c>
      <c r="AH258" s="6" t="str">
        <f t="shared" si="32"/>
        <v/>
      </c>
      <c r="AI258" s="6">
        <f t="shared" si="33"/>
        <v>1</v>
      </c>
      <c r="AJ258" s="6">
        <f t="shared" si="34"/>
        <v>2</v>
      </c>
      <c r="AK258" s="6" t="str">
        <f t="shared" si="35"/>
        <v/>
      </c>
      <c r="AL258" s="6" t="str">
        <f t="shared" si="36"/>
        <v/>
      </c>
    </row>
    <row r="259" spans="2:38">
      <c r="B259" s="2">
        <v>42627</v>
      </c>
      <c r="C259" s="3">
        <v>20</v>
      </c>
      <c r="D259" s="3" t="s">
        <v>347</v>
      </c>
      <c r="E259" s="4">
        <v>42628.364583333336</v>
      </c>
      <c r="F259" s="5" t="s">
        <v>662</v>
      </c>
      <c r="G259" s="5" t="s">
        <v>663</v>
      </c>
      <c r="H259" s="3" t="s">
        <v>664</v>
      </c>
      <c r="I259" s="3" t="s">
        <v>663</v>
      </c>
      <c r="J259" s="5">
        <v>1.24</v>
      </c>
      <c r="K259" s="5">
        <v>4.9000000000000004</v>
      </c>
      <c r="L259" s="5">
        <v>8.5</v>
      </c>
      <c r="M259" s="3">
        <v>1.91</v>
      </c>
      <c r="N259" s="3">
        <v>3.5</v>
      </c>
      <c r="O259" s="3">
        <v>3.12</v>
      </c>
      <c r="P259" s="3">
        <v>-1</v>
      </c>
      <c r="R259" s="3">
        <v>1</v>
      </c>
      <c r="S259" s="3">
        <v>1</v>
      </c>
      <c r="T259" s="5">
        <v>1</v>
      </c>
      <c r="U259" s="3">
        <v>0</v>
      </c>
      <c r="V259" s="6" t="str">
        <f t="shared" si="28"/>
        <v>南俱杯</v>
      </c>
      <c r="W259" s="6" t="s">
        <v>385</v>
      </c>
      <c r="X259" s="6" t="s">
        <v>1</v>
      </c>
      <c r="Y259" s="6" t="s">
        <v>6</v>
      </c>
      <c r="Z259" s="6" t="s">
        <v>3</v>
      </c>
      <c r="AB259" s="6">
        <v>1</v>
      </c>
      <c r="AC259" s="6">
        <v>1</v>
      </c>
      <c r="AE259" s="6">
        <f t="shared" si="29"/>
        <v>0</v>
      </c>
      <c r="AF259" s="6">
        <f t="shared" si="30"/>
        <v>0</v>
      </c>
      <c r="AG259" s="6" t="str">
        <f t="shared" si="31"/>
        <v/>
      </c>
      <c r="AH259" s="6" t="str">
        <f t="shared" si="32"/>
        <v/>
      </c>
      <c r="AI259" s="6">
        <f t="shared" si="33"/>
        <v>1</v>
      </c>
      <c r="AJ259" s="6">
        <f t="shared" si="34"/>
        <v>2</v>
      </c>
      <c r="AK259" s="6" t="str">
        <f t="shared" si="35"/>
        <v/>
      </c>
      <c r="AL259" s="6" t="str">
        <f t="shared" si="36"/>
        <v/>
      </c>
    </row>
    <row r="260" spans="2:38">
      <c r="B260" s="2">
        <v>42627</v>
      </c>
      <c r="C260" s="3">
        <v>21</v>
      </c>
      <c r="D260" s="3" t="s">
        <v>143</v>
      </c>
      <c r="E260" s="4">
        <v>42628.364583333336</v>
      </c>
      <c r="F260" s="5" t="s">
        <v>275</v>
      </c>
      <c r="G260" s="5" t="s">
        <v>356</v>
      </c>
      <c r="H260" s="3" t="s">
        <v>275</v>
      </c>
      <c r="I260" s="3" t="s">
        <v>356</v>
      </c>
      <c r="J260" s="5">
        <v>2.5299999999999998</v>
      </c>
      <c r="K260" s="5">
        <v>2.88</v>
      </c>
      <c r="L260" s="5">
        <v>2.6</v>
      </c>
      <c r="M260" s="3">
        <v>6.1</v>
      </c>
      <c r="N260" s="3">
        <v>4.25</v>
      </c>
      <c r="O260" s="3">
        <v>1.37</v>
      </c>
      <c r="P260" s="3">
        <v>-1</v>
      </c>
      <c r="R260" s="3">
        <v>1</v>
      </c>
      <c r="S260" s="3">
        <v>1</v>
      </c>
      <c r="T260" s="5">
        <v>1</v>
      </c>
      <c r="U260" s="3">
        <v>0</v>
      </c>
      <c r="V260" s="6" t="str">
        <f t="shared" si="28"/>
        <v>巴西甲</v>
      </c>
      <c r="W260" s="6" t="s">
        <v>1</v>
      </c>
      <c r="X260" s="6" t="s">
        <v>1</v>
      </c>
      <c r="Y260" s="6" t="s">
        <v>1</v>
      </c>
      <c r="Z260" s="6" t="s">
        <v>43</v>
      </c>
      <c r="AB260" s="6">
        <v>1</v>
      </c>
      <c r="AC260" s="6" t="s">
        <v>44</v>
      </c>
      <c r="AE260" s="6">
        <f t="shared" si="29"/>
        <v>0</v>
      </c>
      <c r="AF260" s="6">
        <f t="shared" si="30"/>
        <v>0</v>
      </c>
      <c r="AG260" s="6" t="str">
        <f t="shared" si="31"/>
        <v/>
      </c>
      <c r="AH260" s="6" t="str">
        <f t="shared" si="32"/>
        <v/>
      </c>
      <c r="AI260" s="6">
        <f t="shared" si="33"/>
        <v>0</v>
      </c>
      <c r="AJ260" s="6">
        <f t="shared" si="34"/>
        <v>0</v>
      </c>
      <c r="AK260" s="6" t="str">
        <f t="shared" si="35"/>
        <v/>
      </c>
      <c r="AL260" s="6" t="str">
        <f t="shared" si="36"/>
        <v/>
      </c>
    </row>
    <row r="261" spans="2:38">
      <c r="B261" s="2">
        <v>42627</v>
      </c>
      <c r="C261" s="3">
        <v>22</v>
      </c>
      <c r="D261" s="3" t="s">
        <v>143</v>
      </c>
      <c r="E261" s="4">
        <v>42628.364583333336</v>
      </c>
      <c r="F261" s="5" t="s">
        <v>271</v>
      </c>
      <c r="G261" s="5" t="s">
        <v>267</v>
      </c>
      <c r="H261" s="3" t="s">
        <v>271</v>
      </c>
      <c r="I261" s="3" t="s">
        <v>267</v>
      </c>
      <c r="J261" s="5">
        <v>1.88</v>
      </c>
      <c r="K261" s="5">
        <v>3.15</v>
      </c>
      <c r="L261" s="5">
        <v>3.58</v>
      </c>
      <c r="M261" s="3">
        <v>3.85</v>
      </c>
      <c r="N261" s="3">
        <v>3.65</v>
      </c>
      <c r="O261" s="3">
        <v>1.68</v>
      </c>
      <c r="P261" s="3">
        <v>-1</v>
      </c>
      <c r="R261" s="3">
        <v>1</v>
      </c>
      <c r="S261" s="3">
        <v>1</v>
      </c>
      <c r="T261" s="5">
        <v>1</v>
      </c>
      <c r="U261" s="3">
        <v>0</v>
      </c>
      <c r="V261" s="6" t="str">
        <f t="shared" si="28"/>
        <v>巴西甲</v>
      </c>
      <c r="W261" s="6" t="s">
        <v>5</v>
      </c>
      <c r="X261" s="6" t="s">
        <v>1</v>
      </c>
      <c r="Y261" s="6" t="s">
        <v>6</v>
      </c>
      <c r="Z261" s="6" t="s">
        <v>43</v>
      </c>
      <c r="AB261" s="6">
        <v>1</v>
      </c>
      <c r="AC261" s="6" t="s">
        <v>44</v>
      </c>
      <c r="AE261" s="6">
        <f t="shared" si="29"/>
        <v>0</v>
      </c>
      <c r="AF261" s="6">
        <f t="shared" si="30"/>
        <v>0</v>
      </c>
      <c r="AG261" s="6" t="str">
        <f t="shared" si="31"/>
        <v/>
      </c>
      <c r="AH261" s="6" t="str">
        <f t="shared" si="32"/>
        <v/>
      </c>
      <c r="AI261" s="6">
        <f t="shared" si="33"/>
        <v>0</v>
      </c>
      <c r="AJ261" s="6">
        <f t="shared" si="34"/>
        <v>0</v>
      </c>
      <c r="AK261" s="6" t="str">
        <f t="shared" si="35"/>
        <v/>
      </c>
      <c r="AL261" s="6" t="str">
        <f t="shared" si="36"/>
        <v/>
      </c>
    </row>
    <row r="262" spans="2:38">
      <c r="B262" s="2">
        <v>42628</v>
      </c>
      <c r="C262" s="3">
        <v>1</v>
      </c>
      <c r="D262" s="3" t="s">
        <v>665</v>
      </c>
      <c r="E262" s="4">
        <v>42628.958333333336</v>
      </c>
      <c r="F262" s="5" t="s">
        <v>666</v>
      </c>
      <c r="G262" s="5" t="s">
        <v>667</v>
      </c>
      <c r="H262" s="3" t="s">
        <v>668</v>
      </c>
      <c r="I262" s="3" t="s">
        <v>667</v>
      </c>
      <c r="J262" s="5">
        <v>1.5</v>
      </c>
      <c r="K262" s="5">
        <v>3.45</v>
      </c>
      <c r="L262" s="5">
        <v>5.8</v>
      </c>
      <c r="M262" s="3">
        <v>2.85</v>
      </c>
      <c r="N262" s="3">
        <v>3.15</v>
      </c>
      <c r="O262" s="3">
        <v>2.1800000000000002</v>
      </c>
      <c r="P262" s="3">
        <v>-1</v>
      </c>
      <c r="V262" s="6" t="str">
        <f t="shared" si="28"/>
        <v>欧洲联赛</v>
      </c>
      <c r="W262" s="6" t="s">
        <v>385</v>
      </c>
      <c r="X262" s="6" t="s">
        <v>6</v>
      </c>
      <c r="Y262" s="6" t="s">
        <v>6</v>
      </c>
      <c r="Z262" s="6" t="s">
        <v>3</v>
      </c>
      <c r="AB262" s="6">
        <v>1</v>
      </c>
      <c r="AC262" s="6">
        <v>1</v>
      </c>
      <c r="AE262" s="6">
        <f t="shared" si="29"/>
        <v>0</v>
      </c>
      <c r="AF262" s="6">
        <f t="shared" si="30"/>
        <v>0</v>
      </c>
      <c r="AG262" s="6" t="str">
        <f t="shared" si="31"/>
        <v/>
      </c>
      <c r="AH262" s="6" t="str">
        <f t="shared" si="32"/>
        <v/>
      </c>
      <c r="AI262" s="6">
        <f t="shared" si="33"/>
        <v>0</v>
      </c>
      <c r="AJ262" s="6">
        <f t="shared" si="34"/>
        <v>1</v>
      </c>
      <c r="AK262" s="6" t="str">
        <f t="shared" si="35"/>
        <v/>
      </c>
      <c r="AL262" s="6" t="str">
        <f t="shared" si="36"/>
        <v/>
      </c>
    </row>
    <row r="263" spans="2:38">
      <c r="B263" s="2">
        <v>42628</v>
      </c>
      <c r="C263" s="3">
        <v>2</v>
      </c>
      <c r="D263" s="3" t="s">
        <v>665</v>
      </c>
      <c r="E263" s="4">
        <v>42629.041666666664</v>
      </c>
      <c r="F263" s="5" t="s">
        <v>669</v>
      </c>
      <c r="G263" s="5" t="s">
        <v>670</v>
      </c>
      <c r="H263" s="3" t="s">
        <v>669</v>
      </c>
      <c r="I263" s="3" t="s">
        <v>671</v>
      </c>
      <c r="J263" s="5">
        <v>4.3</v>
      </c>
      <c r="K263" s="5">
        <v>3.45</v>
      </c>
      <c r="L263" s="5">
        <v>1.65</v>
      </c>
      <c r="M263" s="3">
        <v>1.92</v>
      </c>
      <c r="N263" s="3">
        <v>3.6</v>
      </c>
      <c r="O263" s="3">
        <v>3.05</v>
      </c>
      <c r="P263" s="3">
        <v>1</v>
      </c>
      <c r="V263" s="6" t="str">
        <f t="shared" si="28"/>
        <v>欧洲联赛</v>
      </c>
      <c r="W263" s="6" t="s">
        <v>134</v>
      </c>
      <c r="X263" s="6" t="s">
        <v>1</v>
      </c>
      <c r="Y263" s="6" t="s">
        <v>6</v>
      </c>
      <c r="Z263" s="6" t="s">
        <v>3</v>
      </c>
      <c r="AA263" s="6">
        <v>1</v>
      </c>
      <c r="AB263" s="6">
        <v>1</v>
      </c>
      <c r="AC263" s="6">
        <v>1</v>
      </c>
      <c r="AE263" s="6">
        <f t="shared" si="29"/>
        <v>0</v>
      </c>
      <c r="AF263" s="6">
        <f t="shared" si="30"/>
        <v>0</v>
      </c>
      <c r="AG263" s="6" t="str">
        <f t="shared" si="31"/>
        <v/>
      </c>
      <c r="AH263" s="6" t="str">
        <f t="shared" si="32"/>
        <v/>
      </c>
      <c r="AI263" s="6">
        <f t="shared" si="33"/>
        <v>1</v>
      </c>
      <c r="AJ263" s="6">
        <f t="shared" si="34"/>
        <v>3</v>
      </c>
      <c r="AK263" s="6" t="str">
        <f t="shared" si="35"/>
        <v/>
      </c>
      <c r="AL263" s="6" t="str">
        <f t="shared" si="36"/>
        <v/>
      </c>
    </row>
    <row r="264" spans="2:38">
      <c r="B264" s="2">
        <v>42628</v>
      </c>
      <c r="C264" s="3">
        <v>3</v>
      </c>
      <c r="D264" s="3" t="s">
        <v>665</v>
      </c>
      <c r="E264" s="4">
        <v>42629.041666666664</v>
      </c>
      <c r="F264" s="5" t="s">
        <v>672</v>
      </c>
      <c r="G264" s="5" t="s">
        <v>673</v>
      </c>
      <c r="H264" s="3" t="s">
        <v>674</v>
      </c>
      <c r="I264" s="3" t="s">
        <v>673</v>
      </c>
      <c r="J264" s="5">
        <v>4.2</v>
      </c>
      <c r="K264" s="5">
        <v>3.4</v>
      </c>
      <c r="L264" s="5">
        <v>1.68</v>
      </c>
      <c r="M264" s="3">
        <v>1.88</v>
      </c>
      <c r="N264" s="3">
        <v>3.5</v>
      </c>
      <c r="O264" s="3">
        <v>3.25</v>
      </c>
      <c r="P264" s="3">
        <v>1</v>
      </c>
      <c r="V264" s="6" t="str">
        <f t="shared" si="28"/>
        <v>欧洲联赛</v>
      </c>
      <c r="W264" s="6" t="s">
        <v>211</v>
      </c>
      <c r="X264" s="6" t="s">
        <v>1</v>
      </c>
      <c r="Y264" s="6" t="s">
        <v>1</v>
      </c>
      <c r="Z264" s="6" t="s">
        <v>3</v>
      </c>
      <c r="AB264" s="6">
        <v>1</v>
      </c>
      <c r="AC264" s="6">
        <v>1</v>
      </c>
      <c r="AE264" s="6">
        <f t="shared" si="29"/>
        <v>0</v>
      </c>
      <c r="AF264" s="6">
        <f t="shared" si="30"/>
        <v>0</v>
      </c>
      <c r="AG264" s="6" t="str">
        <f t="shared" si="31"/>
        <v/>
      </c>
      <c r="AH264" s="6" t="str">
        <f t="shared" si="32"/>
        <v/>
      </c>
      <c r="AI264" s="6">
        <f t="shared" si="33"/>
        <v>2</v>
      </c>
      <c r="AJ264" s="6">
        <f t="shared" si="34"/>
        <v>3</v>
      </c>
      <c r="AK264" s="6" t="str">
        <f t="shared" si="35"/>
        <v/>
      </c>
      <c r="AL264" s="6" t="str">
        <f t="shared" si="36"/>
        <v/>
      </c>
    </row>
    <row r="265" spans="2:38">
      <c r="B265" s="2">
        <v>42628</v>
      </c>
      <c r="C265" s="3">
        <v>4</v>
      </c>
      <c r="D265" s="3" t="s">
        <v>665</v>
      </c>
      <c r="E265" s="4">
        <v>42629.041666666664</v>
      </c>
      <c r="F265" s="5" t="s">
        <v>675</v>
      </c>
      <c r="G265" s="5" t="s">
        <v>676</v>
      </c>
      <c r="H265" s="3" t="s">
        <v>677</v>
      </c>
      <c r="I265" s="3" t="s">
        <v>678</v>
      </c>
      <c r="J265" s="5">
        <v>1.85</v>
      </c>
      <c r="K265" s="5">
        <v>2.9</v>
      </c>
      <c r="L265" s="5">
        <v>4.0999999999999996</v>
      </c>
      <c r="M265" s="3">
        <v>4.1500000000000004</v>
      </c>
      <c r="N265" s="3">
        <v>3.35</v>
      </c>
      <c r="O265" s="3">
        <v>1.7</v>
      </c>
      <c r="P265" s="3">
        <v>-1</v>
      </c>
      <c r="V265" s="6" t="str">
        <f t="shared" ref="V265:V328" si="37">D265</f>
        <v>欧洲联赛</v>
      </c>
      <c r="W265" s="6" t="s">
        <v>322</v>
      </c>
      <c r="X265" s="6" t="s">
        <v>1</v>
      </c>
      <c r="Y265" s="6" t="s">
        <v>2</v>
      </c>
      <c r="Z265" s="6" t="s">
        <v>3</v>
      </c>
      <c r="AC265" s="6">
        <v>1</v>
      </c>
      <c r="AE265" s="6">
        <f t="shared" si="29"/>
        <v>0</v>
      </c>
      <c r="AF265" s="6">
        <f t="shared" si="30"/>
        <v>0</v>
      </c>
      <c r="AG265" s="6" t="str">
        <f t="shared" si="31"/>
        <v/>
      </c>
      <c r="AH265" s="6" t="str">
        <f t="shared" si="32"/>
        <v/>
      </c>
      <c r="AI265" s="6">
        <f t="shared" si="33"/>
        <v>0</v>
      </c>
      <c r="AJ265" s="6">
        <f t="shared" si="34"/>
        <v>0</v>
      </c>
      <c r="AK265" s="6" t="str">
        <f t="shared" si="35"/>
        <v/>
      </c>
      <c r="AL265" s="6" t="str">
        <f t="shared" si="36"/>
        <v/>
      </c>
    </row>
    <row r="266" spans="2:38">
      <c r="B266" s="2">
        <v>42628</v>
      </c>
      <c r="C266" s="3">
        <v>5</v>
      </c>
      <c r="D266" s="3" t="s">
        <v>665</v>
      </c>
      <c r="E266" s="4">
        <v>42629.041666666664</v>
      </c>
      <c r="F266" s="5" t="s">
        <v>679</v>
      </c>
      <c r="G266" s="5" t="s">
        <v>680</v>
      </c>
      <c r="H266" s="3" t="s">
        <v>681</v>
      </c>
      <c r="I266" s="3" t="s">
        <v>682</v>
      </c>
      <c r="J266" s="5">
        <v>2.9</v>
      </c>
      <c r="K266" s="5">
        <v>3.15</v>
      </c>
      <c r="L266" s="5">
        <v>2.15</v>
      </c>
      <c r="M266" s="3">
        <v>1.51</v>
      </c>
      <c r="N266" s="3">
        <v>4</v>
      </c>
      <c r="O266" s="3">
        <v>4.5999999999999996</v>
      </c>
      <c r="P266" s="3">
        <v>1</v>
      </c>
      <c r="V266" s="6" t="str">
        <f t="shared" si="37"/>
        <v>欧洲联赛</v>
      </c>
      <c r="W266" s="6" t="s">
        <v>1</v>
      </c>
      <c r="X266" s="6" t="s">
        <v>1</v>
      </c>
      <c r="Y266" s="6" t="s">
        <v>1</v>
      </c>
      <c r="Z266" s="6" t="s">
        <v>3</v>
      </c>
      <c r="AC266" s="6">
        <v>1</v>
      </c>
      <c r="AE266" s="6">
        <f t="shared" si="29"/>
        <v>0</v>
      </c>
      <c r="AF266" s="6">
        <f t="shared" si="30"/>
        <v>0</v>
      </c>
      <c r="AG266" s="6" t="str">
        <f t="shared" si="31"/>
        <v/>
      </c>
      <c r="AH266" s="6" t="str">
        <f t="shared" si="32"/>
        <v/>
      </c>
      <c r="AI266" s="6">
        <f t="shared" si="33"/>
        <v>0</v>
      </c>
      <c r="AJ266" s="6">
        <f t="shared" si="34"/>
        <v>0</v>
      </c>
      <c r="AK266" s="6" t="str">
        <f t="shared" si="35"/>
        <v/>
      </c>
      <c r="AL266" s="6" t="str">
        <f t="shared" si="36"/>
        <v/>
      </c>
    </row>
    <row r="267" spans="2:38">
      <c r="B267" s="2">
        <v>42628</v>
      </c>
      <c r="C267" s="3">
        <v>6</v>
      </c>
      <c r="D267" s="3" t="s">
        <v>665</v>
      </c>
      <c r="E267" s="4">
        <v>42629.041666666664</v>
      </c>
      <c r="F267" s="5" t="s">
        <v>683</v>
      </c>
      <c r="G267" s="5" t="s">
        <v>157</v>
      </c>
      <c r="H267" s="3" t="s">
        <v>684</v>
      </c>
      <c r="I267" s="3" t="s">
        <v>157</v>
      </c>
      <c r="J267" s="5">
        <v>1.86</v>
      </c>
      <c r="K267" s="5">
        <v>3.1</v>
      </c>
      <c r="L267" s="5">
        <v>3.75</v>
      </c>
      <c r="M267" s="3">
        <v>3.85</v>
      </c>
      <c r="N267" s="3">
        <v>3.55</v>
      </c>
      <c r="O267" s="3">
        <v>1.7</v>
      </c>
      <c r="P267" s="3">
        <v>-1</v>
      </c>
      <c r="V267" s="6" t="str">
        <f t="shared" si="37"/>
        <v>欧洲联赛</v>
      </c>
      <c r="W267" s="6" t="s">
        <v>322</v>
      </c>
      <c r="X267" s="6" t="s">
        <v>2</v>
      </c>
      <c r="Y267" s="6" t="s">
        <v>1</v>
      </c>
      <c r="Z267" s="6" t="s">
        <v>3</v>
      </c>
      <c r="AB267" s="6">
        <v>1</v>
      </c>
      <c r="AC267" s="6" t="s">
        <v>44</v>
      </c>
      <c r="AE267" s="6">
        <f t="shared" ref="AE267:AE330" si="38">IF(AND(AB267=$AB$4,AC267=$AC$4),IF(W267=$W$4,1,0)+IF(X267=$X$4,1,0)+IF(Y267=$Y$4,1,0),0)</f>
        <v>0</v>
      </c>
      <c r="AF267" s="6">
        <f t="shared" ref="AF267:AF330" si="39">IF(AND(AB267=$AB$4,AC267=$AC$4),IF(W267=$W$4,1,0)+IF(Z267=$Z$4,1,0)+IF(X267=$X$4,1,0)+IF(Y267=$Y$4,1,0)+IF(AA267=$AA$4,1,0)+IF(V267=$V$4,1,0),0)</f>
        <v>0</v>
      </c>
      <c r="AG267" s="6" t="str">
        <f t="shared" ref="AG267:AG330" si="40">IF(AND(AB267=$AB$4,AC267=$AC$4,AE267=MAX(AE$10:AE$5002)),(J267-J$4)^2+(K267-K$4)^2+(L267-L$4)^2+(M267-M$4)^2+(N267-N$4)^2+(O267-O$4)^2,"")</f>
        <v/>
      </c>
      <c r="AH267" s="6" t="str">
        <f t="shared" ref="AH267:AH330" si="41">IF(AND(AB267=$AB$4,AC267=$AC$4,AE267=MAX(AE$10:AE$5002),AF267=MAX(AF$10:AF$5002)),(J267-J$4)^2+(K267-K$4)^2+(L267-L$4)^2+(M267-M$4)^2+(N267-N$4)^2+(O267-O$4)^2,"")</f>
        <v/>
      </c>
      <c r="AI267" s="6">
        <f t="shared" ref="AI267:AI330" si="42">IF(AND(AB267=$AB$5,AC267=$AC$5),IF(W267=$W$5,1,0)+IF(X267=$X$5,1,0)+IF(Y267=$Y$5,1,0),0)</f>
        <v>0</v>
      </c>
      <c r="AJ267" s="6">
        <f t="shared" ref="AJ267:AJ330" si="43">IF(AND(AB267=$AB$5,AC267=$AC$5),IF(W267=$W$5,1,0)+IF(Z267=$Z$5,1,0)+IF(X267=$X$5,1,0)+IF(Y267=$Y$5,1,0)+IF(AA267=$AA$5,1,0)+IF(V267=$V$5,1,0),0)</f>
        <v>0</v>
      </c>
      <c r="AK267" s="6" t="str">
        <f t="shared" ref="AK267:AK330" si="44">IF(AND(AB267=$AB$5,AC267=$AC$5,AI267=MAX(AI$10:AI$5002)),(J267-J$4)^2+(K267-K$4)^2+(L267-L$4)^2+(M267-M$4)^2+(N267-N$4)^2+(O267-O$4)^2,"")</f>
        <v/>
      </c>
      <c r="AL267" s="6" t="str">
        <f t="shared" ref="AL267:AL330" si="45">IF(AND(AB267=$AB$5,AC267=$AC$5,AI267=MAX(AI$10:AI$5002),AJ267=MAX(AJ$10:AJ$5002)),(J267-J$4)^2+(K267-K$4)^2+(L267-L$4)^2+(M267-M$4)^2+(N267-N$4)^2+(O267-O$4)^2,"")</f>
        <v/>
      </c>
    </row>
    <row r="268" spans="2:38">
      <c r="B268" s="2">
        <v>42628</v>
      </c>
      <c r="C268" s="3">
        <v>7</v>
      </c>
      <c r="D268" s="3" t="s">
        <v>665</v>
      </c>
      <c r="E268" s="4">
        <v>42629.041666666664</v>
      </c>
      <c r="F268" s="5" t="s">
        <v>188</v>
      </c>
      <c r="G268" s="5" t="s">
        <v>685</v>
      </c>
      <c r="H268" s="3" t="s">
        <v>188</v>
      </c>
      <c r="I268" s="3" t="s">
        <v>686</v>
      </c>
      <c r="J268" s="5">
        <v>1.29</v>
      </c>
      <c r="K268" s="5">
        <v>4.45</v>
      </c>
      <c r="L268" s="5">
        <v>7.7</v>
      </c>
      <c r="M268" s="3">
        <v>2.0299999999999998</v>
      </c>
      <c r="N268" s="3">
        <v>3.5</v>
      </c>
      <c r="O268" s="3">
        <v>2.85</v>
      </c>
      <c r="P268" s="3">
        <v>-1</v>
      </c>
      <c r="V268" s="6" t="str">
        <f t="shared" si="37"/>
        <v>欧洲联赛</v>
      </c>
      <c r="W268" s="6" t="s">
        <v>322</v>
      </c>
      <c r="X268" s="6" t="s">
        <v>1</v>
      </c>
      <c r="Y268" s="6" t="s">
        <v>1</v>
      </c>
      <c r="Z268" s="6" t="s">
        <v>3</v>
      </c>
      <c r="AE268" s="6">
        <f t="shared" si="38"/>
        <v>2</v>
      </c>
      <c r="AF268" s="6">
        <f t="shared" si="39"/>
        <v>3</v>
      </c>
      <c r="AG268" s="6" t="str">
        <f t="shared" si="40"/>
        <v/>
      </c>
      <c r="AH268" s="6" t="str">
        <f t="shared" si="41"/>
        <v/>
      </c>
      <c r="AI268" s="6">
        <f t="shared" si="42"/>
        <v>0</v>
      </c>
      <c r="AJ268" s="6">
        <f t="shared" si="43"/>
        <v>0</v>
      </c>
      <c r="AK268" s="6" t="str">
        <f t="shared" si="44"/>
        <v/>
      </c>
      <c r="AL268" s="6" t="str">
        <f t="shared" si="45"/>
        <v/>
      </c>
    </row>
    <row r="269" spans="2:38">
      <c r="B269" s="2">
        <v>42628</v>
      </c>
      <c r="C269" s="3">
        <v>8</v>
      </c>
      <c r="D269" s="3" t="s">
        <v>665</v>
      </c>
      <c r="E269" s="4">
        <v>42629.041666666664</v>
      </c>
      <c r="F269" s="5" t="s">
        <v>151</v>
      </c>
      <c r="G269" s="5" t="s">
        <v>687</v>
      </c>
      <c r="H269" s="3" t="s">
        <v>151</v>
      </c>
      <c r="I269" s="3" t="s">
        <v>688</v>
      </c>
      <c r="J269" s="5">
        <v>1.17</v>
      </c>
      <c r="K269" s="5">
        <v>5.45</v>
      </c>
      <c r="L269" s="5">
        <v>11</v>
      </c>
      <c r="M269" s="3">
        <v>1.67</v>
      </c>
      <c r="N269" s="3">
        <v>3.85</v>
      </c>
      <c r="O269" s="3">
        <v>3.7</v>
      </c>
      <c r="P269" s="3">
        <v>-1</v>
      </c>
      <c r="V269" s="6" t="str">
        <f t="shared" si="37"/>
        <v>欧洲联赛</v>
      </c>
      <c r="W269" s="6" t="s">
        <v>385</v>
      </c>
      <c r="X269" s="6" t="s">
        <v>1</v>
      </c>
      <c r="Y269" s="6" t="s">
        <v>1</v>
      </c>
      <c r="Z269" s="6" t="s">
        <v>3</v>
      </c>
      <c r="AB269" s="6">
        <v>1</v>
      </c>
      <c r="AC269" s="6">
        <v>1</v>
      </c>
      <c r="AE269" s="6">
        <f t="shared" si="38"/>
        <v>0</v>
      </c>
      <c r="AF269" s="6">
        <f t="shared" si="39"/>
        <v>0</v>
      </c>
      <c r="AG269" s="6" t="str">
        <f t="shared" si="40"/>
        <v/>
      </c>
      <c r="AH269" s="6" t="str">
        <f t="shared" si="41"/>
        <v/>
      </c>
      <c r="AI269" s="6">
        <f t="shared" si="42"/>
        <v>2</v>
      </c>
      <c r="AJ269" s="6">
        <f t="shared" si="43"/>
        <v>3</v>
      </c>
      <c r="AK269" s="6" t="str">
        <f t="shared" si="44"/>
        <v/>
      </c>
      <c r="AL269" s="6" t="str">
        <f t="shared" si="45"/>
        <v/>
      </c>
    </row>
    <row r="270" spans="2:38">
      <c r="B270" s="2">
        <v>42628</v>
      </c>
      <c r="C270" s="3">
        <v>9</v>
      </c>
      <c r="D270" s="3" t="s">
        <v>665</v>
      </c>
      <c r="E270" s="4">
        <v>42629.041666666664</v>
      </c>
      <c r="F270" s="5" t="s">
        <v>689</v>
      </c>
      <c r="G270" s="5" t="s">
        <v>690</v>
      </c>
      <c r="H270" s="3" t="s">
        <v>689</v>
      </c>
      <c r="I270" s="3" t="s">
        <v>691</v>
      </c>
      <c r="J270" s="5">
        <v>4.1500000000000004</v>
      </c>
      <c r="K270" s="5">
        <v>3.15</v>
      </c>
      <c r="L270" s="5">
        <v>1.75</v>
      </c>
      <c r="M270" s="3">
        <v>1.8</v>
      </c>
      <c r="N270" s="3">
        <v>3.5</v>
      </c>
      <c r="O270" s="3">
        <v>3.5</v>
      </c>
      <c r="P270" s="3">
        <v>1</v>
      </c>
      <c r="V270" s="6" t="str">
        <f t="shared" si="37"/>
        <v>欧洲联赛</v>
      </c>
      <c r="W270" s="6" t="s">
        <v>134</v>
      </c>
      <c r="X270" s="6" t="s">
        <v>2</v>
      </c>
      <c r="Y270" s="6" t="s">
        <v>2</v>
      </c>
      <c r="Z270" s="6" t="s">
        <v>3</v>
      </c>
      <c r="AE270" s="6">
        <f t="shared" si="38"/>
        <v>0</v>
      </c>
      <c r="AF270" s="6">
        <f t="shared" si="39"/>
        <v>1</v>
      </c>
      <c r="AG270" s="6" t="str">
        <f t="shared" si="40"/>
        <v/>
      </c>
      <c r="AH270" s="6" t="str">
        <f t="shared" si="41"/>
        <v/>
      </c>
      <c r="AI270" s="6">
        <f t="shared" si="42"/>
        <v>0</v>
      </c>
      <c r="AJ270" s="6">
        <f t="shared" si="43"/>
        <v>0</v>
      </c>
      <c r="AK270" s="6" t="str">
        <f t="shared" si="44"/>
        <v/>
      </c>
      <c r="AL270" s="6" t="str">
        <f t="shared" si="45"/>
        <v/>
      </c>
    </row>
    <row r="271" spans="2:38">
      <c r="B271" s="2">
        <v>42628</v>
      </c>
      <c r="C271" s="3">
        <v>10</v>
      </c>
      <c r="D271" s="3" t="s">
        <v>665</v>
      </c>
      <c r="E271" s="4">
        <v>42629.041666666664</v>
      </c>
      <c r="F271" s="5" t="s">
        <v>692</v>
      </c>
      <c r="G271" s="5" t="s">
        <v>693</v>
      </c>
      <c r="H271" s="3" t="s">
        <v>694</v>
      </c>
      <c r="I271" s="3" t="s">
        <v>693</v>
      </c>
      <c r="J271" s="5">
        <v>2.65</v>
      </c>
      <c r="K271" s="5">
        <v>3.05</v>
      </c>
      <c r="L271" s="5">
        <v>2.36</v>
      </c>
      <c r="M271" s="3">
        <v>1.42</v>
      </c>
      <c r="N271" s="3">
        <v>4.2</v>
      </c>
      <c r="O271" s="3">
        <v>5.35</v>
      </c>
      <c r="P271" s="3">
        <v>1</v>
      </c>
      <c r="V271" s="6" t="str">
        <f t="shared" si="37"/>
        <v>欧洲联赛</v>
      </c>
      <c r="W271" s="6" t="s">
        <v>211</v>
      </c>
      <c r="X271" s="6" t="s">
        <v>1</v>
      </c>
      <c r="Y271" s="6" t="s">
        <v>2</v>
      </c>
      <c r="Z271" s="6" t="s">
        <v>3</v>
      </c>
      <c r="AC271" s="6">
        <v>1</v>
      </c>
      <c r="AE271" s="6">
        <f t="shared" si="38"/>
        <v>0</v>
      </c>
      <c r="AF271" s="6">
        <f t="shared" si="39"/>
        <v>0</v>
      </c>
      <c r="AG271" s="6" t="str">
        <f t="shared" si="40"/>
        <v/>
      </c>
      <c r="AH271" s="6" t="str">
        <f t="shared" si="41"/>
        <v/>
      </c>
      <c r="AI271" s="6">
        <f t="shared" si="42"/>
        <v>0</v>
      </c>
      <c r="AJ271" s="6">
        <f t="shared" si="43"/>
        <v>0</v>
      </c>
      <c r="AK271" s="6" t="str">
        <f t="shared" si="44"/>
        <v/>
      </c>
      <c r="AL271" s="6" t="str">
        <f t="shared" si="45"/>
        <v/>
      </c>
    </row>
    <row r="272" spans="2:38">
      <c r="B272" s="2">
        <v>42628</v>
      </c>
      <c r="C272" s="3">
        <v>11</v>
      </c>
      <c r="D272" s="3" t="s">
        <v>665</v>
      </c>
      <c r="E272" s="4">
        <v>42629.041666666664</v>
      </c>
      <c r="F272" s="5" t="s">
        <v>695</v>
      </c>
      <c r="G272" s="5" t="s">
        <v>245</v>
      </c>
      <c r="H272" s="3" t="s">
        <v>695</v>
      </c>
      <c r="I272" s="3" t="s">
        <v>245</v>
      </c>
      <c r="J272" s="5">
        <v>3.8</v>
      </c>
      <c r="K272" s="5">
        <v>3.45</v>
      </c>
      <c r="L272" s="5">
        <v>1.74</v>
      </c>
      <c r="M272" s="3">
        <v>1.81</v>
      </c>
      <c r="N272" s="3">
        <v>3.65</v>
      </c>
      <c r="O272" s="3">
        <v>3.3</v>
      </c>
      <c r="P272" s="3">
        <v>1</v>
      </c>
      <c r="V272" s="6" t="str">
        <f t="shared" si="37"/>
        <v>欧洲联赛</v>
      </c>
      <c r="W272" s="6" t="s">
        <v>385</v>
      </c>
      <c r="X272" s="6" t="s">
        <v>1</v>
      </c>
      <c r="Y272" s="6" t="s">
        <v>6</v>
      </c>
      <c r="Z272" s="6" t="s">
        <v>3</v>
      </c>
      <c r="AB272" s="6">
        <v>1</v>
      </c>
      <c r="AC272" s="6">
        <v>1</v>
      </c>
      <c r="AE272" s="6">
        <f t="shared" si="38"/>
        <v>0</v>
      </c>
      <c r="AF272" s="6">
        <f t="shared" si="39"/>
        <v>0</v>
      </c>
      <c r="AG272" s="6" t="str">
        <f t="shared" si="40"/>
        <v/>
      </c>
      <c r="AH272" s="6" t="str">
        <f t="shared" si="41"/>
        <v/>
      </c>
      <c r="AI272" s="6">
        <f t="shared" si="42"/>
        <v>1</v>
      </c>
      <c r="AJ272" s="6">
        <f t="shared" si="43"/>
        <v>2</v>
      </c>
      <c r="AK272" s="6" t="str">
        <f t="shared" si="44"/>
        <v/>
      </c>
      <c r="AL272" s="6" t="str">
        <f t="shared" si="45"/>
        <v/>
      </c>
    </row>
    <row r="273" spans="2:38">
      <c r="B273" s="2">
        <v>42628</v>
      </c>
      <c r="C273" s="3">
        <v>12</v>
      </c>
      <c r="D273" s="3" t="s">
        <v>665</v>
      </c>
      <c r="E273" s="4">
        <v>42629.041666666664</v>
      </c>
      <c r="F273" s="5" t="s">
        <v>696</v>
      </c>
      <c r="G273" s="5" t="s">
        <v>222</v>
      </c>
      <c r="H273" s="3" t="s">
        <v>696</v>
      </c>
      <c r="I273" s="3" t="s">
        <v>224</v>
      </c>
      <c r="J273" s="5">
        <v>1.54</v>
      </c>
      <c r="K273" s="5">
        <v>3.7</v>
      </c>
      <c r="L273" s="5">
        <v>4.76</v>
      </c>
      <c r="M273" s="3">
        <v>2.74</v>
      </c>
      <c r="N273" s="3">
        <v>3.5</v>
      </c>
      <c r="O273" s="3">
        <v>2.09</v>
      </c>
      <c r="P273" s="3">
        <v>-1</v>
      </c>
      <c r="V273" s="6" t="str">
        <f t="shared" si="37"/>
        <v>欧洲联赛</v>
      </c>
      <c r="W273" s="6" t="s">
        <v>405</v>
      </c>
      <c r="X273" s="6" t="s">
        <v>1</v>
      </c>
      <c r="Y273" s="6" t="s">
        <v>1</v>
      </c>
      <c r="Z273" s="6" t="s">
        <v>3</v>
      </c>
      <c r="AE273" s="6">
        <f t="shared" si="38"/>
        <v>2</v>
      </c>
      <c r="AF273" s="6">
        <f t="shared" si="39"/>
        <v>3</v>
      </c>
      <c r="AG273" s="6" t="str">
        <f t="shared" si="40"/>
        <v/>
      </c>
      <c r="AH273" s="6" t="str">
        <f t="shared" si="41"/>
        <v/>
      </c>
      <c r="AI273" s="6">
        <f t="shared" si="42"/>
        <v>0</v>
      </c>
      <c r="AJ273" s="6">
        <f t="shared" si="43"/>
        <v>0</v>
      </c>
      <c r="AK273" s="6" t="str">
        <f t="shared" si="44"/>
        <v/>
      </c>
      <c r="AL273" s="6" t="str">
        <f t="shared" si="45"/>
        <v/>
      </c>
    </row>
    <row r="274" spans="2:38">
      <c r="B274" s="2">
        <v>42628</v>
      </c>
      <c r="C274" s="3">
        <v>13</v>
      </c>
      <c r="D274" s="3" t="s">
        <v>665</v>
      </c>
      <c r="E274" s="4">
        <v>42629.041666666664</v>
      </c>
      <c r="F274" s="5" t="s">
        <v>255</v>
      </c>
      <c r="G274" s="5" t="s">
        <v>234</v>
      </c>
      <c r="H274" s="3" t="s">
        <v>257</v>
      </c>
      <c r="I274" s="3" t="s">
        <v>236</v>
      </c>
      <c r="J274" s="5">
        <v>2.98</v>
      </c>
      <c r="K274" s="5">
        <v>2.95</v>
      </c>
      <c r="L274" s="5">
        <v>2.2000000000000002</v>
      </c>
      <c r="M274" s="3">
        <v>1.49</v>
      </c>
      <c r="N274" s="3">
        <v>4</v>
      </c>
      <c r="O274" s="3">
        <v>4.8</v>
      </c>
      <c r="P274" s="3">
        <v>1</v>
      </c>
      <c r="V274" s="6" t="str">
        <f t="shared" si="37"/>
        <v>欧洲联赛</v>
      </c>
      <c r="W274" s="6" t="s">
        <v>5</v>
      </c>
      <c r="X274" s="6" t="s">
        <v>1</v>
      </c>
      <c r="Y274" s="6" t="s">
        <v>1</v>
      </c>
      <c r="Z274" s="6" t="s">
        <v>3</v>
      </c>
      <c r="AB274" s="6">
        <v>1</v>
      </c>
      <c r="AC274" s="6" t="s">
        <v>44</v>
      </c>
      <c r="AE274" s="6">
        <f t="shared" si="38"/>
        <v>0</v>
      </c>
      <c r="AF274" s="6">
        <f t="shared" si="39"/>
        <v>0</v>
      </c>
      <c r="AG274" s="6" t="str">
        <f t="shared" si="40"/>
        <v/>
      </c>
      <c r="AH274" s="6" t="str">
        <f t="shared" si="41"/>
        <v/>
      </c>
      <c r="AI274" s="6">
        <f t="shared" si="42"/>
        <v>0</v>
      </c>
      <c r="AJ274" s="6">
        <f t="shared" si="43"/>
        <v>0</v>
      </c>
      <c r="AK274" s="6" t="str">
        <f t="shared" si="44"/>
        <v/>
      </c>
      <c r="AL274" s="6" t="str">
        <f t="shared" si="45"/>
        <v/>
      </c>
    </row>
    <row r="275" spans="2:38">
      <c r="B275" s="2">
        <v>42628</v>
      </c>
      <c r="C275" s="3">
        <v>14</v>
      </c>
      <c r="D275" s="3" t="s">
        <v>665</v>
      </c>
      <c r="E275" s="4">
        <v>42629.128472222219</v>
      </c>
      <c r="F275" s="5" t="s">
        <v>697</v>
      </c>
      <c r="G275" s="5" t="s">
        <v>106</v>
      </c>
      <c r="H275" s="3" t="s">
        <v>697</v>
      </c>
      <c r="I275" s="3" t="s">
        <v>106</v>
      </c>
      <c r="J275" s="5">
        <v>2.34</v>
      </c>
      <c r="K275" s="5">
        <v>3.02</v>
      </c>
      <c r="L275" s="5">
        <v>2.7</v>
      </c>
      <c r="M275" s="3">
        <v>5.45</v>
      </c>
      <c r="N275" s="3">
        <v>4.05</v>
      </c>
      <c r="O275" s="3">
        <v>1.43</v>
      </c>
      <c r="P275" s="3">
        <v>-1</v>
      </c>
      <c r="V275" s="6" t="str">
        <f t="shared" si="37"/>
        <v>欧洲联赛</v>
      </c>
      <c r="W275" s="6" t="s">
        <v>405</v>
      </c>
      <c r="X275" s="6" t="s">
        <v>6</v>
      </c>
      <c r="Y275" s="6" t="s">
        <v>1</v>
      </c>
      <c r="Z275" s="6" t="s">
        <v>3</v>
      </c>
      <c r="AB275" s="6">
        <v>1</v>
      </c>
      <c r="AC275" s="6" t="s">
        <v>44</v>
      </c>
      <c r="AE275" s="6">
        <f t="shared" si="38"/>
        <v>0</v>
      </c>
      <c r="AF275" s="6">
        <f t="shared" si="39"/>
        <v>0</v>
      </c>
      <c r="AG275" s="6" t="str">
        <f t="shared" si="40"/>
        <v/>
      </c>
      <c r="AH275" s="6" t="str">
        <f t="shared" si="41"/>
        <v/>
      </c>
      <c r="AI275" s="6">
        <f t="shared" si="42"/>
        <v>0</v>
      </c>
      <c r="AJ275" s="6">
        <f t="shared" si="43"/>
        <v>0</v>
      </c>
      <c r="AK275" s="6" t="str">
        <f t="shared" si="44"/>
        <v/>
      </c>
      <c r="AL275" s="6" t="str">
        <f t="shared" si="45"/>
        <v/>
      </c>
    </row>
    <row r="276" spans="2:38">
      <c r="B276" s="2">
        <v>42628</v>
      </c>
      <c r="C276" s="3">
        <v>15</v>
      </c>
      <c r="D276" s="3" t="s">
        <v>665</v>
      </c>
      <c r="E276" s="4">
        <v>42629.128472222219</v>
      </c>
      <c r="F276" s="5" t="s">
        <v>116</v>
      </c>
      <c r="G276" s="5" t="s">
        <v>698</v>
      </c>
      <c r="H276" s="3" t="s">
        <v>116</v>
      </c>
      <c r="I276" s="3" t="s">
        <v>699</v>
      </c>
      <c r="J276" s="5">
        <v>2.6</v>
      </c>
      <c r="K276" s="5">
        <v>3.05</v>
      </c>
      <c r="L276" s="5">
        <v>2.4</v>
      </c>
      <c r="M276" s="3">
        <v>1.41</v>
      </c>
      <c r="N276" s="3">
        <v>4.3</v>
      </c>
      <c r="O276" s="3">
        <v>5.35</v>
      </c>
      <c r="P276" s="3">
        <v>1</v>
      </c>
      <c r="V276" s="6" t="str">
        <f t="shared" si="37"/>
        <v>欧洲联赛</v>
      </c>
      <c r="W276" s="6" t="s">
        <v>248</v>
      </c>
      <c r="X276" s="6" t="s">
        <v>1</v>
      </c>
      <c r="Y276" s="6" t="s">
        <v>2</v>
      </c>
      <c r="Z276" s="6" t="s">
        <v>3</v>
      </c>
      <c r="AB276" s="6">
        <v>1</v>
      </c>
      <c r="AC276" s="6" t="s">
        <v>44</v>
      </c>
      <c r="AE276" s="6">
        <f t="shared" si="38"/>
        <v>0</v>
      </c>
      <c r="AF276" s="6">
        <f t="shared" si="39"/>
        <v>0</v>
      </c>
      <c r="AG276" s="6" t="str">
        <f t="shared" si="40"/>
        <v/>
      </c>
      <c r="AH276" s="6" t="str">
        <f t="shared" si="41"/>
        <v/>
      </c>
      <c r="AI276" s="6">
        <f t="shared" si="42"/>
        <v>0</v>
      </c>
      <c r="AJ276" s="6">
        <f t="shared" si="43"/>
        <v>0</v>
      </c>
      <c r="AK276" s="6" t="str">
        <f t="shared" si="44"/>
        <v/>
      </c>
      <c r="AL276" s="6" t="str">
        <f t="shared" si="45"/>
        <v/>
      </c>
    </row>
    <row r="277" spans="2:38">
      <c r="B277" s="2">
        <v>42628</v>
      </c>
      <c r="C277" s="3">
        <v>16</v>
      </c>
      <c r="D277" s="3" t="s">
        <v>665</v>
      </c>
      <c r="E277" s="4">
        <v>42629.128472222219</v>
      </c>
      <c r="F277" s="5" t="s">
        <v>700</v>
      </c>
      <c r="G277" s="5" t="s">
        <v>189</v>
      </c>
      <c r="H277" s="3" t="s">
        <v>700</v>
      </c>
      <c r="I277" s="3" t="s">
        <v>189</v>
      </c>
      <c r="J277" s="5">
        <v>1.8</v>
      </c>
      <c r="K277" s="5">
        <v>3.2</v>
      </c>
      <c r="L277" s="5">
        <v>3.85</v>
      </c>
      <c r="M277" s="3">
        <v>3.65</v>
      </c>
      <c r="N277" s="3">
        <v>3.55</v>
      </c>
      <c r="O277" s="3">
        <v>1.75</v>
      </c>
      <c r="P277" s="3">
        <v>-1</v>
      </c>
      <c r="V277" s="6" t="str">
        <f t="shared" si="37"/>
        <v>欧洲联赛</v>
      </c>
      <c r="W277" s="6" t="s">
        <v>5</v>
      </c>
      <c r="X277" s="6" t="s">
        <v>1</v>
      </c>
      <c r="Y277" s="6" t="s">
        <v>6</v>
      </c>
      <c r="Z277" s="6" t="s">
        <v>3</v>
      </c>
      <c r="AB277" s="6">
        <v>1</v>
      </c>
      <c r="AC277" s="6" t="s">
        <v>44</v>
      </c>
      <c r="AE277" s="6">
        <f t="shared" si="38"/>
        <v>0</v>
      </c>
      <c r="AF277" s="6">
        <f t="shared" si="39"/>
        <v>0</v>
      </c>
      <c r="AG277" s="6" t="str">
        <f t="shared" si="40"/>
        <v/>
      </c>
      <c r="AH277" s="6" t="str">
        <f t="shared" si="41"/>
        <v/>
      </c>
      <c r="AI277" s="6">
        <f t="shared" si="42"/>
        <v>0</v>
      </c>
      <c r="AJ277" s="6">
        <f t="shared" si="43"/>
        <v>0</v>
      </c>
      <c r="AK277" s="6" t="str">
        <f t="shared" si="44"/>
        <v/>
      </c>
      <c r="AL277" s="6" t="str">
        <f t="shared" si="45"/>
        <v/>
      </c>
    </row>
    <row r="278" spans="2:38">
      <c r="B278" s="2">
        <v>42628</v>
      </c>
      <c r="C278" s="3">
        <v>17</v>
      </c>
      <c r="D278" s="3" t="s">
        <v>665</v>
      </c>
      <c r="E278" s="4">
        <v>42629.128472222219</v>
      </c>
      <c r="F278" s="5" t="s">
        <v>701</v>
      </c>
      <c r="G278" s="5" t="s">
        <v>702</v>
      </c>
      <c r="H278" s="3" t="s">
        <v>703</v>
      </c>
      <c r="I278" s="3" t="s">
        <v>702</v>
      </c>
      <c r="J278" s="5">
        <v>4.95</v>
      </c>
      <c r="K278" s="5">
        <v>3.65</v>
      </c>
      <c r="L278" s="5">
        <v>1.53</v>
      </c>
      <c r="M278" s="3">
        <v>2.12</v>
      </c>
      <c r="N278" s="3">
        <v>3.3</v>
      </c>
      <c r="O278" s="3">
        <v>2.82</v>
      </c>
      <c r="P278" s="3">
        <v>1</v>
      </c>
      <c r="V278" s="6" t="str">
        <f t="shared" si="37"/>
        <v>欧洲联赛</v>
      </c>
      <c r="W278" s="6" t="s">
        <v>322</v>
      </c>
      <c r="X278" s="6" t="s">
        <v>2</v>
      </c>
      <c r="Y278" s="6" t="s">
        <v>1</v>
      </c>
      <c r="Z278" s="6" t="s">
        <v>3</v>
      </c>
      <c r="AE278" s="6">
        <f t="shared" si="38"/>
        <v>1</v>
      </c>
      <c r="AF278" s="6">
        <f t="shared" si="39"/>
        <v>2</v>
      </c>
      <c r="AG278" s="6" t="str">
        <f t="shared" si="40"/>
        <v/>
      </c>
      <c r="AH278" s="6" t="str">
        <f t="shared" si="41"/>
        <v/>
      </c>
      <c r="AI278" s="6">
        <f t="shared" si="42"/>
        <v>0</v>
      </c>
      <c r="AJ278" s="6">
        <f t="shared" si="43"/>
        <v>0</v>
      </c>
      <c r="AK278" s="6" t="str">
        <f t="shared" si="44"/>
        <v/>
      </c>
      <c r="AL278" s="6" t="str">
        <f t="shared" si="45"/>
        <v/>
      </c>
    </row>
    <row r="279" spans="2:38">
      <c r="B279" s="2">
        <v>42628</v>
      </c>
      <c r="C279" s="3">
        <v>18</v>
      </c>
      <c r="D279" s="3" t="s">
        <v>665</v>
      </c>
      <c r="E279" s="4">
        <v>42629.128472222219</v>
      </c>
      <c r="F279" s="5" t="s">
        <v>704</v>
      </c>
      <c r="G279" s="5" t="s">
        <v>705</v>
      </c>
      <c r="H279" s="3" t="s">
        <v>704</v>
      </c>
      <c r="I279" s="3" t="s">
        <v>705</v>
      </c>
      <c r="J279" s="5">
        <v>2.8</v>
      </c>
      <c r="K279" s="5">
        <v>3.15</v>
      </c>
      <c r="L279" s="5">
        <v>2.2000000000000002</v>
      </c>
      <c r="M279" s="3">
        <v>1.49</v>
      </c>
      <c r="N279" s="3">
        <v>4.05</v>
      </c>
      <c r="O279" s="3">
        <v>4.75</v>
      </c>
      <c r="P279" s="3">
        <v>1</v>
      </c>
      <c r="V279" s="6" t="str">
        <f t="shared" si="37"/>
        <v>欧洲联赛</v>
      </c>
      <c r="W279" s="6" t="s">
        <v>354</v>
      </c>
      <c r="X279" s="6" t="s">
        <v>1</v>
      </c>
      <c r="Y279" s="6" t="s">
        <v>1</v>
      </c>
      <c r="Z279" s="6" t="s">
        <v>3</v>
      </c>
      <c r="AC279" s="6">
        <v>1</v>
      </c>
      <c r="AE279" s="6">
        <f t="shared" si="38"/>
        <v>0</v>
      </c>
      <c r="AF279" s="6">
        <f t="shared" si="39"/>
        <v>0</v>
      </c>
      <c r="AG279" s="6" t="str">
        <f t="shared" si="40"/>
        <v/>
      </c>
      <c r="AH279" s="6" t="str">
        <f t="shared" si="41"/>
        <v/>
      </c>
      <c r="AI279" s="6">
        <f t="shared" si="42"/>
        <v>0</v>
      </c>
      <c r="AJ279" s="6">
        <f t="shared" si="43"/>
        <v>0</v>
      </c>
      <c r="AK279" s="6" t="str">
        <f t="shared" si="44"/>
        <v/>
      </c>
      <c r="AL279" s="6" t="str">
        <f t="shared" si="45"/>
        <v/>
      </c>
    </row>
    <row r="280" spans="2:38">
      <c r="B280" s="2">
        <v>42628</v>
      </c>
      <c r="C280" s="3">
        <v>19</v>
      </c>
      <c r="D280" s="3" t="s">
        <v>665</v>
      </c>
      <c r="E280" s="4">
        <v>42629.128472222219</v>
      </c>
      <c r="F280" s="5" t="s">
        <v>706</v>
      </c>
      <c r="G280" s="5" t="s">
        <v>197</v>
      </c>
      <c r="H280" s="3" t="s">
        <v>707</v>
      </c>
      <c r="I280" s="3" t="s">
        <v>197</v>
      </c>
      <c r="J280" s="5">
        <v>1.88</v>
      </c>
      <c r="K280" s="5">
        <v>3.3</v>
      </c>
      <c r="L280" s="5">
        <v>3.4</v>
      </c>
      <c r="M280" s="3">
        <v>3.75</v>
      </c>
      <c r="N280" s="3">
        <v>3.75</v>
      </c>
      <c r="O280" s="3">
        <v>1.68</v>
      </c>
      <c r="P280" s="3">
        <v>-1</v>
      </c>
      <c r="V280" s="6" t="str">
        <f t="shared" si="37"/>
        <v>欧洲联赛</v>
      </c>
      <c r="W280" s="6" t="s">
        <v>385</v>
      </c>
      <c r="X280" s="6" t="s">
        <v>1</v>
      </c>
      <c r="Y280" s="6" t="s">
        <v>6</v>
      </c>
      <c r="Z280" s="6" t="s">
        <v>3</v>
      </c>
      <c r="AB280" s="6">
        <v>1</v>
      </c>
      <c r="AC280" s="6" t="s">
        <v>44</v>
      </c>
      <c r="AE280" s="6">
        <f t="shared" si="38"/>
        <v>0</v>
      </c>
      <c r="AF280" s="6">
        <f t="shared" si="39"/>
        <v>0</v>
      </c>
      <c r="AG280" s="6" t="str">
        <f t="shared" si="40"/>
        <v/>
      </c>
      <c r="AH280" s="6" t="str">
        <f t="shared" si="41"/>
        <v/>
      </c>
      <c r="AI280" s="6">
        <f t="shared" si="42"/>
        <v>0</v>
      </c>
      <c r="AJ280" s="6">
        <f t="shared" si="43"/>
        <v>0</v>
      </c>
      <c r="AK280" s="6" t="str">
        <f t="shared" si="44"/>
        <v/>
      </c>
      <c r="AL280" s="6" t="str">
        <f t="shared" si="45"/>
        <v/>
      </c>
    </row>
    <row r="281" spans="2:38">
      <c r="B281" s="2">
        <v>42628</v>
      </c>
      <c r="C281" s="3">
        <v>20</v>
      </c>
      <c r="D281" s="3" t="s">
        <v>665</v>
      </c>
      <c r="E281" s="4">
        <v>42629.128472222219</v>
      </c>
      <c r="F281" s="5" t="s">
        <v>708</v>
      </c>
      <c r="G281" s="5" t="s">
        <v>258</v>
      </c>
      <c r="H281" s="3" t="s">
        <v>708</v>
      </c>
      <c r="I281" s="3" t="s">
        <v>258</v>
      </c>
      <c r="J281" s="5">
        <v>2.61</v>
      </c>
      <c r="K281" s="5">
        <v>2.95</v>
      </c>
      <c r="L281" s="5">
        <v>2.46</v>
      </c>
      <c r="M281" s="3">
        <v>1.39</v>
      </c>
      <c r="N281" s="3">
        <v>4.3</v>
      </c>
      <c r="O281" s="3">
        <v>5.65</v>
      </c>
      <c r="P281" s="3">
        <v>1</v>
      </c>
      <c r="V281" s="6" t="str">
        <f t="shared" si="37"/>
        <v>欧洲联赛</v>
      </c>
      <c r="W281" s="6" t="s">
        <v>322</v>
      </c>
      <c r="X281" s="6" t="s">
        <v>1</v>
      </c>
      <c r="Y281" s="6" t="s">
        <v>1</v>
      </c>
      <c r="Z281" s="6" t="s">
        <v>3</v>
      </c>
      <c r="AB281" s="6">
        <v>1</v>
      </c>
      <c r="AC281" s="6" t="s">
        <v>44</v>
      </c>
      <c r="AE281" s="6">
        <f t="shared" si="38"/>
        <v>0</v>
      </c>
      <c r="AF281" s="6">
        <f t="shared" si="39"/>
        <v>0</v>
      </c>
      <c r="AG281" s="6" t="str">
        <f t="shared" si="40"/>
        <v/>
      </c>
      <c r="AH281" s="6" t="str">
        <f t="shared" si="41"/>
        <v/>
      </c>
      <c r="AI281" s="6">
        <f t="shared" si="42"/>
        <v>0</v>
      </c>
      <c r="AJ281" s="6">
        <f t="shared" si="43"/>
        <v>0</v>
      </c>
      <c r="AK281" s="6" t="str">
        <f t="shared" si="44"/>
        <v/>
      </c>
      <c r="AL281" s="6" t="str">
        <f t="shared" si="45"/>
        <v/>
      </c>
    </row>
    <row r="282" spans="2:38">
      <c r="B282" s="2">
        <v>42628</v>
      </c>
      <c r="C282" s="3">
        <v>21</v>
      </c>
      <c r="D282" s="3" t="s">
        <v>665</v>
      </c>
      <c r="E282" s="4">
        <v>42629.128472222219</v>
      </c>
      <c r="F282" s="5" t="s">
        <v>175</v>
      </c>
      <c r="G282" s="5" t="s">
        <v>709</v>
      </c>
      <c r="H282" s="3" t="s">
        <v>175</v>
      </c>
      <c r="I282" s="3" t="s">
        <v>709</v>
      </c>
      <c r="J282" s="5">
        <v>1.27</v>
      </c>
      <c r="K282" s="5">
        <v>4.5</v>
      </c>
      <c r="L282" s="5">
        <v>8.35</v>
      </c>
      <c r="M282" s="3">
        <v>2.02</v>
      </c>
      <c r="N282" s="3">
        <v>3.4</v>
      </c>
      <c r="O282" s="3">
        <v>2.95</v>
      </c>
      <c r="P282" s="3">
        <v>-1</v>
      </c>
      <c r="V282" s="6" t="str">
        <f t="shared" si="37"/>
        <v>欧洲联赛</v>
      </c>
      <c r="W282" s="6" t="s">
        <v>354</v>
      </c>
      <c r="X282" s="6" t="s">
        <v>1</v>
      </c>
      <c r="Y282" s="6" t="s">
        <v>2</v>
      </c>
      <c r="Z282" s="6" t="s">
        <v>3</v>
      </c>
      <c r="AB282" s="6">
        <v>1</v>
      </c>
      <c r="AC282" s="6">
        <v>1</v>
      </c>
      <c r="AE282" s="6">
        <f t="shared" si="38"/>
        <v>0</v>
      </c>
      <c r="AF282" s="6">
        <f t="shared" si="39"/>
        <v>0</v>
      </c>
      <c r="AG282" s="6" t="str">
        <f t="shared" si="40"/>
        <v/>
      </c>
      <c r="AH282" s="6" t="str">
        <f t="shared" si="41"/>
        <v/>
      </c>
      <c r="AI282" s="6">
        <f t="shared" si="42"/>
        <v>1</v>
      </c>
      <c r="AJ282" s="6">
        <f t="shared" si="43"/>
        <v>2</v>
      </c>
      <c r="AK282" s="6" t="str">
        <f t="shared" si="44"/>
        <v/>
      </c>
      <c r="AL282" s="6" t="str">
        <f t="shared" si="45"/>
        <v/>
      </c>
    </row>
    <row r="283" spans="2:38">
      <c r="B283" s="2">
        <v>42628</v>
      </c>
      <c r="C283" s="3">
        <v>22</v>
      </c>
      <c r="D283" s="3" t="s">
        <v>665</v>
      </c>
      <c r="E283" s="4">
        <v>42629.128472222219</v>
      </c>
      <c r="F283" s="5" t="s">
        <v>710</v>
      </c>
      <c r="G283" s="5" t="s">
        <v>711</v>
      </c>
      <c r="H283" s="3" t="s">
        <v>712</v>
      </c>
      <c r="I283" s="3" t="s">
        <v>711</v>
      </c>
      <c r="J283" s="5">
        <v>1.46</v>
      </c>
      <c r="K283" s="5">
        <v>3.75</v>
      </c>
      <c r="L283" s="5">
        <v>5.65</v>
      </c>
      <c r="M283" s="3">
        <v>2.5499999999999998</v>
      </c>
      <c r="N283" s="3">
        <v>3.4</v>
      </c>
      <c r="O283" s="3">
        <v>2.2599999999999998</v>
      </c>
      <c r="P283" s="3">
        <v>-1</v>
      </c>
      <c r="V283" s="6" t="str">
        <f t="shared" si="37"/>
        <v>欧洲联赛</v>
      </c>
      <c r="W283" s="6" t="s">
        <v>1</v>
      </c>
      <c r="X283" s="6" t="s">
        <v>1</v>
      </c>
      <c r="Y283" s="6" t="s">
        <v>1</v>
      </c>
      <c r="Z283" s="6" t="s">
        <v>3</v>
      </c>
      <c r="AE283" s="6">
        <f t="shared" si="38"/>
        <v>2</v>
      </c>
      <c r="AF283" s="6">
        <f t="shared" si="39"/>
        <v>3</v>
      </c>
      <c r="AG283" s="6" t="str">
        <f t="shared" si="40"/>
        <v/>
      </c>
      <c r="AH283" s="6" t="str">
        <f t="shared" si="41"/>
        <v/>
      </c>
      <c r="AI283" s="6">
        <f t="shared" si="42"/>
        <v>0</v>
      </c>
      <c r="AJ283" s="6">
        <f t="shared" si="43"/>
        <v>0</v>
      </c>
      <c r="AK283" s="6" t="str">
        <f t="shared" si="44"/>
        <v/>
      </c>
      <c r="AL283" s="6" t="str">
        <f t="shared" si="45"/>
        <v/>
      </c>
    </row>
    <row r="284" spans="2:38">
      <c r="B284" s="2">
        <v>42628</v>
      </c>
      <c r="C284" s="3">
        <v>23</v>
      </c>
      <c r="D284" s="3" t="s">
        <v>665</v>
      </c>
      <c r="E284" s="4">
        <v>42629.128472222219</v>
      </c>
      <c r="F284" s="5" t="s">
        <v>284</v>
      </c>
      <c r="G284" s="5" t="s">
        <v>713</v>
      </c>
      <c r="H284" s="3" t="s">
        <v>284</v>
      </c>
      <c r="I284" s="3" t="s">
        <v>713</v>
      </c>
      <c r="J284" s="5">
        <v>1.1399999999999999</v>
      </c>
      <c r="K284" s="5">
        <v>5.8</v>
      </c>
      <c r="L284" s="5">
        <v>12.5</v>
      </c>
      <c r="M284" s="3">
        <v>1.64</v>
      </c>
      <c r="N284" s="3">
        <v>3.72</v>
      </c>
      <c r="O284" s="3">
        <v>4</v>
      </c>
      <c r="P284" s="3">
        <v>-1</v>
      </c>
      <c r="V284" s="6" t="str">
        <f t="shared" si="37"/>
        <v>欧洲联赛</v>
      </c>
      <c r="W284" s="6" t="s">
        <v>405</v>
      </c>
      <c r="X284" s="6" t="s">
        <v>1</v>
      </c>
      <c r="Y284" s="6" t="s">
        <v>6</v>
      </c>
      <c r="Z284" s="6" t="s">
        <v>3</v>
      </c>
      <c r="AE284" s="6">
        <f t="shared" si="38"/>
        <v>1</v>
      </c>
      <c r="AF284" s="6">
        <f t="shared" si="39"/>
        <v>2</v>
      </c>
      <c r="AG284" s="6" t="str">
        <f t="shared" si="40"/>
        <v/>
      </c>
      <c r="AH284" s="6" t="str">
        <f t="shared" si="41"/>
        <v/>
      </c>
      <c r="AI284" s="6">
        <f t="shared" si="42"/>
        <v>0</v>
      </c>
      <c r="AJ284" s="6">
        <f t="shared" si="43"/>
        <v>0</v>
      </c>
      <c r="AK284" s="6" t="str">
        <f t="shared" si="44"/>
        <v/>
      </c>
      <c r="AL284" s="6" t="str">
        <f t="shared" si="45"/>
        <v/>
      </c>
    </row>
    <row r="285" spans="2:38">
      <c r="B285" s="2">
        <v>42628</v>
      </c>
      <c r="C285" s="3">
        <v>24</v>
      </c>
      <c r="D285" s="3" t="s">
        <v>665</v>
      </c>
      <c r="E285" s="4">
        <v>42629.128472222219</v>
      </c>
      <c r="F285" s="5" t="s">
        <v>714</v>
      </c>
      <c r="G285" s="5" t="s">
        <v>715</v>
      </c>
      <c r="H285" s="3" t="s">
        <v>716</v>
      </c>
      <c r="I285" s="3" t="s">
        <v>717</v>
      </c>
      <c r="J285" s="5">
        <v>1.82</v>
      </c>
      <c r="K285" s="5">
        <v>3.1</v>
      </c>
      <c r="L285" s="5">
        <v>3.9</v>
      </c>
      <c r="M285" s="3">
        <v>3.72</v>
      </c>
      <c r="N285" s="3">
        <v>3.55</v>
      </c>
      <c r="O285" s="3">
        <v>1.73</v>
      </c>
      <c r="P285" s="3">
        <v>-1</v>
      </c>
      <c r="V285" s="6" t="str">
        <f t="shared" si="37"/>
        <v>欧洲联赛</v>
      </c>
      <c r="W285" s="6" t="s">
        <v>322</v>
      </c>
      <c r="X285" s="6" t="s">
        <v>1</v>
      </c>
      <c r="Y285" s="6" t="s">
        <v>1</v>
      </c>
      <c r="Z285" s="6" t="s">
        <v>3</v>
      </c>
      <c r="AC285" s="6">
        <v>1</v>
      </c>
      <c r="AE285" s="6">
        <f t="shared" si="38"/>
        <v>0</v>
      </c>
      <c r="AF285" s="6">
        <f t="shared" si="39"/>
        <v>0</v>
      </c>
      <c r="AG285" s="6" t="str">
        <f t="shared" si="40"/>
        <v/>
      </c>
      <c r="AH285" s="6" t="str">
        <f t="shared" si="41"/>
        <v/>
      </c>
      <c r="AI285" s="6">
        <f t="shared" si="42"/>
        <v>0</v>
      </c>
      <c r="AJ285" s="6">
        <f t="shared" si="43"/>
        <v>0</v>
      </c>
      <c r="AK285" s="6" t="str">
        <f t="shared" si="44"/>
        <v/>
      </c>
      <c r="AL285" s="6" t="str">
        <f t="shared" si="45"/>
        <v/>
      </c>
    </row>
    <row r="286" spans="2:38">
      <c r="B286" s="2">
        <v>42628</v>
      </c>
      <c r="C286" s="3">
        <v>25</v>
      </c>
      <c r="D286" s="3" t="s">
        <v>347</v>
      </c>
      <c r="E286" s="4">
        <v>42629.135416666664</v>
      </c>
      <c r="F286" s="5" t="s">
        <v>718</v>
      </c>
      <c r="G286" s="5" t="s">
        <v>719</v>
      </c>
      <c r="H286" s="3" t="s">
        <v>720</v>
      </c>
      <c r="I286" s="3" t="s">
        <v>721</v>
      </c>
      <c r="J286" s="5">
        <v>1.48</v>
      </c>
      <c r="K286" s="5">
        <v>3.6</v>
      </c>
      <c r="L286" s="5">
        <v>5.7</v>
      </c>
      <c r="M286" s="3">
        <v>2.6</v>
      </c>
      <c r="N286" s="3">
        <v>3.4</v>
      </c>
      <c r="O286" s="3">
        <v>2.2200000000000002</v>
      </c>
      <c r="P286" s="3">
        <v>-1</v>
      </c>
      <c r="V286" s="6" t="str">
        <f t="shared" si="37"/>
        <v>南俱杯</v>
      </c>
      <c r="W286" s="6" t="s">
        <v>322</v>
      </c>
      <c r="X286" s="6" t="s">
        <v>1</v>
      </c>
      <c r="Y286" s="6" t="s">
        <v>2</v>
      </c>
      <c r="Z286" s="6" t="s">
        <v>3</v>
      </c>
      <c r="AB286" s="6">
        <v>1</v>
      </c>
      <c r="AC286" s="6">
        <v>1</v>
      </c>
      <c r="AE286" s="6">
        <f t="shared" si="38"/>
        <v>0</v>
      </c>
      <c r="AF286" s="6">
        <f t="shared" si="39"/>
        <v>0</v>
      </c>
      <c r="AG286" s="6" t="str">
        <f t="shared" si="40"/>
        <v/>
      </c>
      <c r="AH286" s="6" t="str">
        <f t="shared" si="41"/>
        <v/>
      </c>
      <c r="AI286" s="6">
        <f t="shared" si="42"/>
        <v>1</v>
      </c>
      <c r="AJ286" s="6">
        <f t="shared" si="43"/>
        <v>2</v>
      </c>
      <c r="AK286" s="6" t="str">
        <f t="shared" si="44"/>
        <v/>
      </c>
      <c r="AL286" s="6" t="str">
        <f t="shared" si="45"/>
        <v/>
      </c>
    </row>
    <row r="287" spans="2:38">
      <c r="B287" s="2">
        <v>42628</v>
      </c>
      <c r="C287" s="3">
        <v>26</v>
      </c>
      <c r="D287" s="3" t="s">
        <v>722</v>
      </c>
      <c r="E287" s="4">
        <v>42629.229166666664</v>
      </c>
      <c r="F287" s="5" t="s">
        <v>562</v>
      </c>
      <c r="G287" s="5" t="s">
        <v>723</v>
      </c>
      <c r="H287" s="3" t="s">
        <v>562</v>
      </c>
      <c r="I287" s="3" t="s">
        <v>723</v>
      </c>
      <c r="J287" s="5">
        <v>2.16</v>
      </c>
      <c r="K287" s="5">
        <v>3.4</v>
      </c>
      <c r="L287" s="5">
        <v>2.7</v>
      </c>
      <c r="M287" s="3">
        <v>4.4000000000000004</v>
      </c>
      <c r="N287" s="3">
        <v>4.2</v>
      </c>
      <c r="O287" s="3">
        <v>1.51</v>
      </c>
      <c r="P287" s="3">
        <v>-1</v>
      </c>
      <c r="V287" s="6" t="str">
        <f t="shared" si="37"/>
        <v>智利杯</v>
      </c>
      <c r="W287" s="6" t="s">
        <v>211</v>
      </c>
      <c r="X287" s="6" t="s">
        <v>1</v>
      </c>
      <c r="Y287" s="6" t="s">
        <v>6</v>
      </c>
      <c r="Z287" s="6" t="s">
        <v>317</v>
      </c>
      <c r="AC287" s="6">
        <v>1</v>
      </c>
      <c r="AE287" s="6">
        <f t="shared" si="38"/>
        <v>0</v>
      </c>
      <c r="AF287" s="6">
        <f t="shared" si="39"/>
        <v>0</v>
      </c>
      <c r="AG287" s="6" t="str">
        <f t="shared" si="40"/>
        <v/>
      </c>
      <c r="AH287" s="6" t="str">
        <f t="shared" si="41"/>
        <v/>
      </c>
      <c r="AI287" s="6">
        <f t="shared" si="42"/>
        <v>0</v>
      </c>
      <c r="AJ287" s="6">
        <f t="shared" si="43"/>
        <v>0</v>
      </c>
      <c r="AK287" s="6" t="str">
        <f t="shared" si="44"/>
        <v/>
      </c>
      <c r="AL287" s="6" t="str">
        <f t="shared" si="45"/>
        <v/>
      </c>
    </row>
    <row r="288" spans="2:38">
      <c r="B288" s="2">
        <v>42628</v>
      </c>
      <c r="C288" s="3">
        <v>27</v>
      </c>
      <c r="D288" s="3" t="s">
        <v>347</v>
      </c>
      <c r="E288" s="4">
        <v>42629.260416666664</v>
      </c>
      <c r="F288" s="5" t="s">
        <v>724</v>
      </c>
      <c r="G288" s="5" t="s">
        <v>725</v>
      </c>
      <c r="H288" s="3" t="s">
        <v>724</v>
      </c>
      <c r="I288" s="3" t="s">
        <v>725</v>
      </c>
      <c r="J288" s="5">
        <v>1.35</v>
      </c>
      <c r="K288" s="5">
        <v>4.3</v>
      </c>
      <c r="L288" s="5">
        <v>6.4</v>
      </c>
      <c r="M288" s="3">
        <v>2.21</v>
      </c>
      <c r="N288" s="3">
        <v>3.45</v>
      </c>
      <c r="O288" s="3">
        <v>2.58</v>
      </c>
      <c r="P288" s="3">
        <v>-1</v>
      </c>
      <c r="V288" s="6" t="str">
        <f t="shared" si="37"/>
        <v>南俱杯</v>
      </c>
      <c r="W288" s="6" t="s">
        <v>5</v>
      </c>
      <c r="X288" s="6" t="s">
        <v>1</v>
      </c>
      <c r="Y288" s="6" t="s">
        <v>1</v>
      </c>
      <c r="Z288" s="6" t="s">
        <v>3</v>
      </c>
      <c r="AB288" s="6">
        <v>1</v>
      </c>
      <c r="AC288" s="6">
        <v>1</v>
      </c>
      <c r="AE288" s="6">
        <f t="shared" si="38"/>
        <v>0</v>
      </c>
      <c r="AF288" s="6">
        <f t="shared" si="39"/>
        <v>0</v>
      </c>
      <c r="AG288" s="6" t="str">
        <f t="shared" si="40"/>
        <v/>
      </c>
      <c r="AH288" s="6" t="str">
        <f t="shared" si="41"/>
        <v/>
      </c>
      <c r="AI288" s="6">
        <f t="shared" si="42"/>
        <v>2</v>
      </c>
      <c r="AJ288" s="6">
        <f t="shared" si="43"/>
        <v>3</v>
      </c>
      <c r="AK288" s="6" t="str">
        <f t="shared" si="44"/>
        <v/>
      </c>
      <c r="AL288" s="6" t="str">
        <f t="shared" si="45"/>
        <v/>
      </c>
    </row>
    <row r="289" spans="2:43">
      <c r="B289" s="2">
        <v>42628</v>
      </c>
      <c r="C289" s="3">
        <v>28</v>
      </c>
      <c r="D289" s="3" t="s">
        <v>347</v>
      </c>
      <c r="E289" s="4">
        <v>42629.260416666664</v>
      </c>
      <c r="F289" s="5" t="s">
        <v>726</v>
      </c>
      <c r="G289" s="5" t="s">
        <v>727</v>
      </c>
      <c r="H289" s="3" t="s">
        <v>728</v>
      </c>
      <c r="I289" s="3" t="s">
        <v>727</v>
      </c>
      <c r="J289" s="5">
        <v>1.17</v>
      </c>
      <c r="K289" s="5">
        <v>5.45</v>
      </c>
      <c r="L289" s="5">
        <v>11</v>
      </c>
      <c r="M289" s="3">
        <v>1.7</v>
      </c>
      <c r="N289" s="3">
        <v>3.75</v>
      </c>
      <c r="O289" s="3">
        <v>3.68</v>
      </c>
      <c r="P289" s="3">
        <v>-1</v>
      </c>
      <c r="V289" s="6" t="str">
        <f t="shared" si="37"/>
        <v>南俱杯</v>
      </c>
      <c r="W289" s="6" t="s">
        <v>1</v>
      </c>
      <c r="X289" s="6" t="s">
        <v>1</v>
      </c>
      <c r="Y289" s="6" t="s">
        <v>1</v>
      </c>
      <c r="Z289" s="6" t="s">
        <v>3</v>
      </c>
      <c r="AE289" s="6">
        <f t="shared" si="38"/>
        <v>2</v>
      </c>
      <c r="AF289" s="6">
        <f t="shared" si="39"/>
        <v>3</v>
      </c>
      <c r="AG289" s="6" t="str">
        <f t="shared" si="40"/>
        <v/>
      </c>
      <c r="AH289" s="6" t="str">
        <f t="shared" si="41"/>
        <v/>
      </c>
      <c r="AI289" s="6">
        <f t="shared" si="42"/>
        <v>0</v>
      </c>
      <c r="AJ289" s="6">
        <f t="shared" si="43"/>
        <v>0</v>
      </c>
      <c r="AK289" s="6" t="str">
        <f t="shared" si="44"/>
        <v/>
      </c>
      <c r="AL289" s="6" t="str">
        <f t="shared" si="45"/>
        <v/>
      </c>
    </row>
    <row r="290" spans="2:43">
      <c r="B290" s="2">
        <v>42628</v>
      </c>
      <c r="C290" s="3">
        <v>29</v>
      </c>
      <c r="D290" s="3" t="s">
        <v>143</v>
      </c>
      <c r="E290" s="4">
        <v>42629.270833333336</v>
      </c>
      <c r="F290" s="5" t="s">
        <v>273</v>
      </c>
      <c r="G290" s="5" t="s">
        <v>294</v>
      </c>
      <c r="H290" s="3" t="s">
        <v>273</v>
      </c>
      <c r="I290" s="3" t="s">
        <v>294</v>
      </c>
      <c r="J290" s="5">
        <v>1.32</v>
      </c>
      <c r="K290" s="5">
        <v>4.55</v>
      </c>
      <c r="L290" s="5">
        <v>6.6</v>
      </c>
      <c r="M290" s="3">
        <v>2.1</v>
      </c>
      <c r="N290" s="3">
        <v>3.55</v>
      </c>
      <c r="O290" s="3">
        <v>2.7</v>
      </c>
      <c r="P290" s="3">
        <v>-1</v>
      </c>
      <c r="V290" s="6" t="str">
        <f t="shared" si="37"/>
        <v>巴西甲</v>
      </c>
      <c r="W290" s="6" t="s">
        <v>322</v>
      </c>
      <c r="X290" s="6" t="s">
        <v>1</v>
      </c>
      <c r="Y290" s="6" t="s">
        <v>2</v>
      </c>
      <c r="Z290" s="6" t="s">
        <v>43</v>
      </c>
      <c r="AE290" s="6">
        <f t="shared" si="38"/>
        <v>1</v>
      </c>
      <c r="AF290" s="6">
        <f t="shared" si="39"/>
        <v>1</v>
      </c>
      <c r="AG290" s="6" t="str">
        <f t="shared" si="40"/>
        <v/>
      </c>
      <c r="AH290" s="6" t="str">
        <f t="shared" si="41"/>
        <v/>
      </c>
      <c r="AI290" s="6">
        <f t="shared" si="42"/>
        <v>0</v>
      </c>
      <c r="AJ290" s="6">
        <f t="shared" si="43"/>
        <v>0</v>
      </c>
      <c r="AK290" s="6" t="str">
        <f t="shared" si="44"/>
        <v/>
      </c>
      <c r="AL290" s="6" t="str">
        <f t="shared" si="45"/>
        <v/>
      </c>
    </row>
    <row r="291" spans="2:43">
      <c r="B291" s="2">
        <v>42628</v>
      </c>
      <c r="C291" s="3">
        <v>30</v>
      </c>
      <c r="D291" s="3" t="s">
        <v>143</v>
      </c>
      <c r="E291" s="4">
        <v>42629.270833333336</v>
      </c>
      <c r="F291" s="5" t="s">
        <v>270</v>
      </c>
      <c r="G291" s="5" t="s">
        <v>266</v>
      </c>
      <c r="H291" s="3" t="s">
        <v>270</v>
      </c>
      <c r="I291" s="3" t="s">
        <v>268</v>
      </c>
      <c r="J291" s="5">
        <v>1.6</v>
      </c>
      <c r="K291" s="5">
        <v>3.4</v>
      </c>
      <c r="L291" s="5">
        <v>4.75</v>
      </c>
      <c r="M291" s="3">
        <v>3.02</v>
      </c>
      <c r="N291" s="3">
        <v>3.4</v>
      </c>
      <c r="O291" s="3">
        <v>1.99</v>
      </c>
      <c r="P291" s="3">
        <v>-1</v>
      </c>
      <c r="V291" s="6" t="str">
        <f t="shared" si="37"/>
        <v>巴西甲</v>
      </c>
      <c r="W291" s="6" t="s">
        <v>1</v>
      </c>
      <c r="X291" s="6" t="s">
        <v>1</v>
      </c>
      <c r="Y291" s="6" t="s">
        <v>1</v>
      </c>
      <c r="Z291" s="6" t="s">
        <v>43</v>
      </c>
      <c r="AB291" s="6">
        <v>1</v>
      </c>
      <c r="AC291" s="6">
        <v>1</v>
      </c>
      <c r="AE291" s="6">
        <f t="shared" si="38"/>
        <v>0</v>
      </c>
      <c r="AF291" s="6">
        <f t="shared" si="39"/>
        <v>0</v>
      </c>
      <c r="AG291" s="6" t="str">
        <f t="shared" si="40"/>
        <v/>
      </c>
      <c r="AH291" s="6" t="str">
        <f t="shared" si="41"/>
        <v/>
      </c>
      <c r="AI291" s="6">
        <f t="shared" si="42"/>
        <v>2</v>
      </c>
      <c r="AJ291" s="6">
        <f t="shared" si="43"/>
        <v>2</v>
      </c>
      <c r="AK291" s="6" t="str">
        <f t="shared" si="44"/>
        <v/>
      </c>
      <c r="AL291" s="6" t="str">
        <f t="shared" si="45"/>
        <v/>
      </c>
    </row>
    <row r="292" spans="2:43">
      <c r="B292" s="2">
        <v>42628</v>
      </c>
      <c r="C292" s="3">
        <v>31</v>
      </c>
      <c r="D292" s="3" t="s">
        <v>143</v>
      </c>
      <c r="E292" s="4">
        <v>42629.333333333336</v>
      </c>
      <c r="F292" s="5" t="s">
        <v>295</v>
      </c>
      <c r="G292" s="5" t="s">
        <v>296</v>
      </c>
      <c r="H292" s="3" t="s">
        <v>295</v>
      </c>
      <c r="I292" s="3" t="s">
        <v>296</v>
      </c>
      <c r="J292" s="5">
        <v>1.4</v>
      </c>
      <c r="K292" s="5">
        <v>4.0999999999999996</v>
      </c>
      <c r="L292" s="5">
        <v>5.85</v>
      </c>
      <c r="M292" s="3">
        <v>2.2999999999999998</v>
      </c>
      <c r="N292" s="3">
        <v>3.55</v>
      </c>
      <c r="O292" s="3">
        <v>2.42</v>
      </c>
      <c r="P292" s="3">
        <v>-1</v>
      </c>
      <c r="V292" s="6" t="str">
        <f t="shared" si="37"/>
        <v>巴西甲</v>
      </c>
      <c r="W292" s="6" t="s">
        <v>5</v>
      </c>
      <c r="X292" s="6" t="s">
        <v>1</v>
      </c>
      <c r="Y292" s="6" t="s">
        <v>6</v>
      </c>
      <c r="Z292" s="6" t="s">
        <v>43</v>
      </c>
      <c r="AB292" s="6">
        <v>1</v>
      </c>
      <c r="AC292" s="6">
        <v>1</v>
      </c>
      <c r="AE292" s="6">
        <f t="shared" si="38"/>
        <v>0</v>
      </c>
      <c r="AF292" s="6">
        <f t="shared" si="39"/>
        <v>0</v>
      </c>
      <c r="AG292" s="6" t="str">
        <f t="shared" si="40"/>
        <v/>
      </c>
      <c r="AH292" s="6" t="str">
        <f t="shared" si="41"/>
        <v/>
      </c>
      <c r="AI292" s="6">
        <f t="shared" si="42"/>
        <v>1</v>
      </c>
      <c r="AJ292" s="6">
        <f t="shared" si="43"/>
        <v>1</v>
      </c>
      <c r="AK292" s="6" t="str">
        <f t="shared" si="44"/>
        <v/>
      </c>
      <c r="AL292" s="6" t="str">
        <f t="shared" si="45"/>
        <v/>
      </c>
    </row>
    <row r="293" spans="2:43">
      <c r="B293" s="2">
        <v>42628</v>
      </c>
      <c r="C293" s="3">
        <v>32</v>
      </c>
      <c r="D293" s="3" t="s">
        <v>143</v>
      </c>
      <c r="E293" s="4">
        <v>42629.333333333336</v>
      </c>
      <c r="F293" s="5" t="s">
        <v>274</v>
      </c>
      <c r="G293" s="5" t="s">
        <v>144</v>
      </c>
      <c r="H293" s="3" t="s">
        <v>274</v>
      </c>
      <c r="I293" s="3" t="s">
        <v>144</v>
      </c>
      <c r="J293" s="5">
        <v>1.8</v>
      </c>
      <c r="K293" s="5">
        <v>3.35</v>
      </c>
      <c r="L293" s="5">
        <v>3.65</v>
      </c>
      <c r="M293" s="3">
        <v>3.57</v>
      </c>
      <c r="N293" s="3">
        <v>3.6</v>
      </c>
      <c r="O293" s="3">
        <v>1.75</v>
      </c>
      <c r="P293" s="3">
        <v>-1</v>
      </c>
      <c r="V293" s="6" t="str">
        <f t="shared" si="37"/>
        <v>巴西甲</v>
      </c>
      <c r="W293" s="6" t="s">
        <v>0</v>
      </c>
      <c r="X293" s="6" t="s">
        <v>1</v>
      </c>
      <c r="Y293" s="6" t="s">
        <v>2</v>
      </c>
      <c r="Z293" s="6" t="s">
        <v>43</v>
      </c>
      <c r="AE293" s="6">
        <f t="shared" si="38"/>
        <v>1</v>
      </c>
      <c r="AF293" s="6">
        <f t="shared" si="39"/>
        <v>1</v>
      </c>
      <c r="AG293" s="6" t="str">
        <f t="shared" si="40"/>
        <v/>
      </c>
      <c r="AH293" s="6" t="str">
        <f t="shared" si="41"/>
        <v/>
      </c>
      <c r="AI293" s="6">
        <f t="shared" si="42"/>
        <v>0</v>
      </c>
      <c r="AJ293" s="6">
        <f t="shared" si="43"/>
        <v>0</v>
      </c>
      <c r="AK293" s="6" t="str">
        <f t="shared" si="44"/>
        <v/>
      </c>
      <c r="AL293" s="6" t="str">
        <f t="shared" si="45"/>
        <v/>
      </c>
    </row>
    <row r="294" spans="2:43">
      <c r="B294" s="2">
        <v>42628</v>
      </c>
      <c r="C294" s="3">
        <v>33</v>
      </c>
      <c r="D294" s="3" t="s">
        <v>729</v>
      </c>
      <c r="E294" s="4">
        <v>42629.333333333336</v>
      </c>
      <c r="F294" s="5" t="s">
        <v>730</v>
      </c>
      <c r="G294" s="5" t="s">
        <v>731</v>
      </c>
      <c r="H294" s="3" t="s">
        <v>732</v>
      </c>
      <c r="I294" s="3" t="s">
        <v>731</v>
      </c>
      <c r="J294" s="5">
        <v>2.1800000000000002</v>
      </c>
      <c r="K294" s="5">
        <v>3.45</v>
      </c>
      <c r="L294" s="5">
        <v>2.63</v>
      </c>
      <c r="M294" s="3">
        <v>4.3</v>
      </c>
      <c r="N294" s="3">
        <v>4.3499999999999996</v>
      </c>
      <c r="O294" s="3">
        <v>1.5</v>
      </c>
      <c r="P294" s="3">
        <v>-1</v>
      </c>
      <c r="V294" s="6" t="str">
        <f t="shared" si="37"/>
        <v>智超杯</v>
      </c>
      <c r="W294" s="6" t="s">
        <v>0</v>
      </c>
      <c r="X294" s="6" t="s">
        <v>1</v>
      </c>
      <c r="Y294" s="6" t="s">
        <v>1</v>
      </c>
      <c r="Z294" s="6" t="s">
        <v>733</v>
      </c>
      <c r="AC294" s="6">
        <v>1</v>
      </c>
      <c r="AE294" s="6">
        <f t="shared" si="38"/>
        <v>0</v>
      </c>
      <c r="AF294" s="6">
        <f t="shared" si="39"/>
        <v>0</v>
      </c>
      <c r="AG294" s="6" t="str">
        <f t="shared" si="40"/>
        <v/>
      </c>
      <c r="AH294" s="6" t="str">
        <f t="shared" si="41"/>
        <v/>
      </c>
      <c r="AI294" s="6">
        <f t="shared" si="42"/>
        <v>0</v>
      </c>
      <c r="AJ294" s="6">
        <f t="shared" si="43"/>
        <v>0</v>
      </c>
      <c r="AK294" s="6" t="str">
        <f t="shared" si="44"/>
        <v/>
      </c>
      <c r="AL294" s="6" t="str">
        <f t="shared" si="45"/>
        <v/>
      </c>
    </row>
    <row r="295" spans="2:43">
      <c r="B295" s="2">
        <v>42628</v>
      </c>
      <c r="C295" s="3">
        <v>34</v>
      </c>
      <c r="D295" s="3" t="s">
        <v>614</v>
      </c>
      <c r="E295" s="4">
        <v>42629.333333333336</v>
      </c>
      <c r="F295" s="5" t="s">
        <v>241</v>
      </c>
      <c r="G295" s="5" t="s">
        <v>734</v>
      </c>
      <c r="H295" s="3" t="s">
        <v>241</v>
      </c>
      <c r="I295" s="3" t="s">
        <v>735</v>
      </c>
      <c r="J295" s="5">
        <v>1.1299999999999999</v>
      </c>
      <c r="K295" s="5">
        <v>5.9</v>
      </c>
      <c r="L295" s="5">
        <v>13.25</v>
      </c>
      <c r="M295" s="3">
        <v>1.58</v>
      </c>
      <c r="N295" s="3">
        <v>3.95</v>
      </c>
      <c r="O295" s="3">
        <v>4.12</v>
      </c>
      <c r="P295" s="3">
        <v>-1</v>
      </c>
      <c r="V295" s="6" t="str">
        <f t="shared" si="37"/>
        <v>中北美冠</v>
      </c>
      <c r="W295" s="6" t="s">
        <v>0</v>
      </c>
      <c r="X295" s="6" t="s">
        <v>1</v>
      </c>
      <c r="Y295" s="6" t="s">
        <v>1</v>
      </c>
      <c r="Z295" s="6" t="s">
        <v>3</v>
      </c>
      <c r="AE295" s="6">
        <f t="shared" si="38"/>
        <v>2</v>
      </c>
      <c r="AF295" s="6">
        <f t="shared" si="39"/>
        <v>3</v>
      </c>
      <c r="AG295" s="6" t="str">
        <f t="shared" si="40"/>
        <v/>
      </c>
      <c r="AH295" s="6" t="str">
        <f t="shared" si="41"/>
        <v/>
      </c>
      <c r="AI295" s="6">
        <f t="shared" si="42"/>
        <v>0</v>
      </c>
      <c r="AJ295" s="6">
        <f t="shared" si="43"/>
        <v>0</v>
      </c>
      <c r="AK295" s="6" t="str">
        <f t="shared" si="44"/>
        <v/>
      </c>
      <c r="AL295" s="6" t="str">
        <f t="shared" si="45"/>
        <v/>
      </c>
    </row>
    <row r="296" spans="2:43">
      <c r="B296" s="2">
        <v>42628</v>
      </c>
      <c r="C296" s="3">
        <v>35</v>
      </c>
      <c r="D296" s="3" t="s">
        <v>347</v>
      </c>
      <c r="E296" s="4">
        <v>42629.364583333336</v>
      </c>
      <c r="F296" s="5" t="s">
        <v>736</v>
      </c>
      <c r="G296" s="5" t="s">
        <v>737</v>
      </c>
      <c r="H296" s="3" t="s">
        <v>738</v>
      </c>
      <c r="I296" s="3" t="s">
        <v>739</v>
      </c>
      <c r="J296" s="5">
        <v>2.2200000000000002</v>
      </c>
      <c r="K296" s="5">
        <v>3.25</v>
      </c>
      <c r="L296" s="5">
        <v>2.7</v>
      </c>
      <c r="M296" s="3">
        <v>4.8499999999999996</v>
      </c>
      <c r="N296" s="3">
        <v>4.05</v>
      </c>
      <c r="O296" s="3">
        <v>1.48</v>
      </c>
      <c r="P296" s="3">
        <v>-1</v>
      </c>
      <c r="V296" s="6" t="str">
        <f t="shared" si="37"/>
        <v>南俱杯</v>
      </c>
      <c r="W296" s="6" t="s">
        <v>0</v>
      </c>
      <c r="X296" s="6" t="s">
        <v>1</v>
      </c>
      <c r="Y296" s="6" t="s">
        <v>1</v>
      </c>
      <c r="Z296" s="6" t="s">
        <v>3</v>
      </c>
      <c r="AC296" s="6">
        <v>1</v>
      </c>
      <c r="AE296" s="6">
        <f t="shared" si="38"/>
        <v>0</v>
      </c>
      <c r="AF296" s="6">
        <f t="shared" si="39"/>
        <v>0</v>
      </c>
      <c r="AG296" s="6" t="str">
        <f t="shared" si="40"/>
        <v/>
      </c>
      <c r="AH296" s="6" t="str">
        <f t="shared" si="41"/>
        <v/>
      </c>
      <c r="AI296" s="6">
        <f t="shared" si="42"/>
        <v>0</v>
      </c>
      <c r="AJ296" s="6">
        <f t="shared" si="43"/>
        <v>0</v>
      </c>
      <c r="AK296" s="6" t="str">
        <f t="shared" si="44"/>
        <v/>
      </c>
      <c r="AL296" s="6" t="str">
        <f t="shared" si="45"/>
        <v/>
      </c>
    </row>
    <row r="297" spans="2:43">
      <c r="B297" s="2">
        <v>42628</v>
      </c>
      <c r="C297" s="3">
        <v>36</v>
      </c>
      <c r="D297" s="3" t="s">
        <v>347</v>
      </c>
      <c r="E297" s="4">
        <v>42629.364583333336</v>
      </c>
      <c r="F297" s="5" t="s">
        <v>276</v>
      </c>
      <c r="G297" s="5" t="s">
        <v>209</v>
      </c>
      <c r="H297" s="3" t="s">
        <v>276</v>
      </c>
      <c r="I297" s="3" t="s">
        <v>210</v>
      </c>
      <c r="J297" s="5">
        <v>2.29</v>
      </c>
      <c r="K297" s="5">
        <v>2.94</v>
      </c>
      <c r="L297" s="5">
        <v>2.84</v>
      </c>
      <c r="M297" s="3">
        <v>5.2</v>
      </c>
      <c r="N297" s="3">
        <v>4.05</v>
      </c>
      <c r="O297" s="3">
        <v>1.45</v>
      </c>
      <c r="P297" s="3">
        <v>-1</v>
      </c>
      <c r="V297" s="6" t="str">
        <f t="shared" si="37"/>
        <v>南俱杯</v>
      </c>
      <c r="W297" s="6" t="s">
        <v>354</v>
      </c>
      <c r="X297" s="6" t="s">
        <v>1</v>
      </c>
      <c r="Y297" s="6" t="s">
        <v>1</v>
      </c>
      <c r="Z297" s="6" t="s">
        <v>3</v>
      </c>
      <c r="AC297" s="6">
        <v>1</v>
      </c>
      <c r="AE297" s="6">
        <f t="shared" si="38"/>
        <v>0</v>
      </c>
      <c r="AF297" s="6">
        <f t="shared" si="39"/>
        <v>0</v>
      </c>
      <c r="AG297" s="6" t="str">
        <f t="shared" si="40"/>
        <v/>
      </c>
      <c r="AH297" s="6" t="str">
        <f t="shared" si="41"/>
        <v/>
      </c>
      <c r="AI297" s="6">
        <f t="shared" si="42"/>
        <v>0</v>
      </c>
      <c r="AJ297" s="6">
        <f t="shared" si="43"/>
        <v>0</v>
      </c>
      <c r="AK297" s="6" t="str">
        <f t="shared" si="44"/>
        <v/>
      </c>
      <c r="AL297" s="6" t="str">
        <f t="shared" si="45"/>
        <v/>
      </c>
    </row>
    <row r="298" spans="2:43">
      <c r="B298" s="2">
        <v>42628</v>
      </c>
      <c r="C298" s="3">
        <v>37</v>
      </c>
      <c r="D298" s="3" t="s">
        <v>614</v>
      </c>
      <c r="E298" s="4">
        <v>42629.416666666664</v>
      </c>
      <c r="F298" s="5" t="s">
        <v>740</v>
      </c>
      <c r="G298" s="5" t="s">
        <v>741</v>
      </c>
      <c r="H298" s="3" t="s">
        <v>742</v>
      </c>
      <c r="I298" s="3" t="s">
        <v>743</v>
      </c>
      <c r="J298" s="5">
        <v>3.52</v>
      </c>
      <c r="K298" s="5">
        <v>3.45</v>
      </c>
      <c r="L298" s="5">
        <v>1.8</v>
      </c>
      <c r="M298" s="3">
        <v>1.75</v>
      </c>
      <c r="N298" s="3">
        <v>3.7</v>
      </c>
      <c r="O298" s="3">
        <v>3.5</v>
      </c>
      <c r="P298" s="3">
        <v>1</v>
      </c>
      <c r="V298" s="6" t="str">
        <f t="shared" si="37"/>
        <v>中北美冠</v>
      </c>
      <c r="W298" s="6" t="s">
        <v>134</v>
      </c>
      <c r="X298" s="6" t="s">
        <v>1</v>
      </c>
      <c r="Y298" s="6" t="s">
        <v>6</v>
      </c>
      <c r="Z298" s="6" t="s">
        <v>3</v>
      </c>
      <c r="AB298" s="6">
        <v>1</v>
      </c>
      <c r="AC298" s="6" t="s">
        <v>44</v>
      </c>
      <c r="AE298" s="6">
        <f t="shared" si="38"/>
        <v>0</v>
      </c>
      <c r="AF298" s="6">
        <f t="shared" si="39"/>
        <v>0</v>
      </c>
      <c r="AG298" s="6" t="str">
        <f t="shared" si="40"/>
        <v/>
      </c>
      <c r="AH298" s="6" t="str">
        <f t="shared" si="41"/>
        <v/>
      </c>
      <c r="AI298" s="6">
        <f t="shared" si="42"/>
        <v>0</v>
      </c>
      <c r="AJ298" s="6">
        <f t="shared" si="43"/>
        <v>0</v>
      </c>
      <c r="AK298" s="6" t="str">
        <f t="shared" si="44"/>
        <v/>
      </c>
      <c r="AL298" s="6" t="str">
        <f t="shared" si="45"/>
        <v/>
      </c>
    </row>
    <row r="299" spans="2:43">
      <c r="B299" s="2">
        <v>42628</v>
      </c>
      <c r="C299" s="3">
        <v>38</v>
      </c>
      <c r="D299" s="3" t="s">
        <v>614</v>
      </c>
      <c r="E299" s="4">
        <v>42629.416666666664</v>
      </c>
      <c r="F299" s="5" t="s">
        <v>744</v>
      </c>
      <c r="G299" s="5" t="s">
        <v>745</v>
      </c>
      <c r="H299" s="3" t="s">
        <v>746</v>
      </c>
      <c r="I299" s="3" t="s">
        <v>747</v>
      </c>
      <c r="J299" s="5">
        <v>1.24</v>
      </c>
      <c r="K299" s="5">
        <v>4.8499999999999996</v>
      </c>
      <c r="L299" s="5">
        <v>8.65</v>
      </c>
      <c r="M299" s="3">
        <v>1.89</v>
      </c>
      <c r="N299" s="3">
        <v>3.6</v>
      </c>
      <c r="O299" s="3">
        <v>3.12</v>
      </c>
      <c r="P299" s="3">
        <v>-1</v>
      </c>
      <c r="V299" s="6" t="str">
        <f t="shared" si="37"/>
        <v>中北美冠</v>
      </c>
      <c r="W299" s="6" t="s">
        <v>405</v>
      </c>
      <c r="X299" s="6" t="s">
        <v>6</v>
      </c>
      <c r="Y299" s="6" t="s">
        <v>1</v>
      </c>
      <c r="Z299" s="6" t="s">
        <v>3</v>
      </c>
      <c r="AE299" s="6">
        <f t="shared" si="38"/>
        <v>1</v>
      </c>
      <c r="AF299" s="6">
        <f t="shared" si="39"/>
        <v>2</v>
      </c>
      <c r="AG299" s="6" t="str">
        <f t="shared" si="40"/>
        <v/>
      </c>
      <c r="AH299" s="6" t="str">
        <f t="shared" si="41"/>
        <v/>
      </c>
      <c r="AI299" s="6">
        <f t="shared" si="42"/>
        <v>0</v>
      </c>
      <c r="AJ299" s="6">
        <f t="shared" si="43"/>
        <v>0</v>
      </c>
      <c r="AK299" s="6" t="str">
        <f t="shared" si="44"/>
        <v/>
      </c>
      <c r="AL299" s="6" t="str">
        <f t="shared" si="45"/>
        <v/>
      </c>
    </row>
    <row r="300" spans="2:43">
      <c r="B300" s="2">
        <v>42629</v>
      </c>
      <c r="C300" s="3">
        <v>1</v>
      </c>
      <c r="D300" s="3" t="s">
        <v>140</v>
      </c>
      <c r="E300" s="4">
        <v>42629.916666666664</v>
      </c>
      <c r="F300" s="5" t="s">
        <v>748</v>
      </c>
      <c r="G300" s="5" t="s">
        <v>238</v>
      </c>
      <c r="H300" s="3" t="s">
        <v>749</v>
      </c>
      <c r="I300" s="3" t="s">
        <v>238</v>
      </c>
      <c r="J300" s="5">
        <v>5</v>
      </c>
      <c r="K300" s="5">
        <v>3.3</v>
      </c>
      <c r="L300" s="5">
        <v>1.6</v>
      </c>
      <c r="M300" s="3">
        <v>1.99</v>
      </c>
      <c r="N300" s="3">
        <v>3.25</v>
      </c>
      <c r="O300" s="3">
        <v>3.15</v>
      </c>
      <c r="P300" s="3">
        <v>1</v>
      </c>
      <c r="V300" s="6" t="str">
        <f t="shared" si="37"/>
        <v>俄超</v>
      </c>
      <c r="W300" s="6" t="s">
        <v>354</v>
      </c>
      <c r="X300" s="6" t="s">
        <v>2</v>
      </c>
      <c r="Y300" s="6" t="s">
        <v>1</v>
      </c>
      <c r="Z300" s="6" t="s">
        <v>43</v>
      </c>
      <c r="AE300" s="6">
        <f t="shared" si="38"/>
        <v>1</v>
      </c>
      <c r="AF300" s="6">
        <f t="shared" si="39"/>
        <v>1</v>
      </c>
      <c r="AG300" s="6" t="str">
        <f t="shared" si="40"/>
        <v/>
      </c>
      <c r="AH300" s="6" t="str">
        <f t="shared" si="41"/>
        <v/>
      </c>
      <c r="AI300" s="6">
        <f t="shared" si="42"/>
        <v>0</v>
      </c>
      <c r="AJ300" s="6">
        <f t="shared" si="43"/>
        <v>0</v>
      </c>
      <c r="AK300" s="6" t="str">
        <f t="shared" si="44"/>
        <v/>
      </c>
      <c r="AL300" s="6" t="str">
        <f t="shared" si="45"/>
        <v/>
      </c>
    </row>
    <row r="301" spans="2:43">
      <c r="B301" s="2">
        <v>42629</v>
      </c>
      <c r="C301" s="3">
        <v>2</v>
      </c>
      <c r="D301" s="3" t="s">
        <v>86</v>
      </c>
      <c r="E301" s="4">
        <v>42630.020833333336</v>
      </c>
      <c r="F301" s="5" t="s">
        <v>750</v>
      </c>
      <c r="G301" s="5" t="s">
        <v>751</v>
      </c>
      <c r="H301" s="3" t="s">
        <v>750</v>
      </c>
      <c r="I301" s="3" t="s">
        <v>751</v>
      </c>
      <c r="J301" s="5">
        <v>2.4500000000000002</v>
      </c>
      <c r="K301" s="5">
        <v>2.85</v>
      </c>
      <c r="L301" s="5">
        <v>2.7</v>
      </c>
      <c r="M301" s="3">
        <v>5.55</v>
      </c>
      <c r="N301" s="3">
        <v>4.3499999999999996</v>
      </c>
      <c r="O301" s="3">
        <v>1.39</v>
      </c>
      <c r="P301" s="3">
        <v>-1</v>
      </c>
      <c r="V301" s="6" t="str">
        <f t="shared" si="37"/>
        <v>德乙</v>
      </c>
      <c r="W301" s="6" t="s">
        <v>248</v>
      </c>
      <c r="X301" s="6" t="s">
        <v>2</v>
      </c>
      <c r="Y301" s="6" t="s">
        <v>2</v>
      </c>
      <c r="Z301" s="6" t="s">
        <v>43</v>
      </c>
      <c r="AB301" s="6">
        <v>1</v>
      </c>
      <c r="AC301" s="6" t="s">
        <v>44</v>
      </c>
      <c r="AE301" s="6">
        <f t="shared" si="38"/>
        <v>0</v>
      </c>
      <c r="AF301" s="6">
        <f t="shared" si="39"/>
        <v>0</v>
      </c>
      <c r="AG301" s="6" t="str">
        <f t="shared" si="40"/>
        <v/>
      </c>
      <c r="AH301" s="6" t="str">
        <f t="shared" si="41"/>
        <v/>
      </c>
      <c r="AI301" s="6">
        <f t="shared" si="42"/>
        <v>0</v>
      </c>
      <c r="AJ301" s="6">
        <f t="shared" si="43"/>
        <v>0</v>
      </c>
      <c r="AK301" s="6" t="str">
        <f t="shared" si="44"/>
        <v/>
      </c>
      <c r="AL301" s="6" t="str">
        <f t="shared" si="45"/>
        <v/>
      </c>
    </row>
    <row r="302" spans="2:43">
      <c r="B302" s="2">
        <v>42629</v>
      </c>
      <c r="C302" s="3">
        <v>3</v>
      </c>
      <c r="D302" s="3" t="s">
        <v>86</v>
      </c>
      <c r="E302" s="4">
        <v>42630.020833333336</v>
      </c>
      <c r="F302" s="5" t="s">
        <v>553</v>
      </c>
      <c r="G302" s="5" t="s">
        <v>88</v>
      </c>
      <c r="H302" s="3" t="s">
        <v>553</v>
      </c>
      <c r="I302" s="3" t="s">
        <v>89</v>
      </c>
      <c r="J302" s="5">
        <v>2.2400000000000002</v>
      </c>
      <c r="K302" s="5">
        <v>3.2</v>
      </c>
      <c r="L302" s="5">
        <v>2.7</v>
      </c>
      <c r="M302" s="3">
        <v>4.8</v>
      </c>
      <c r="N302" s="3">
        <v>4.1500000000000004</v>
      </c>
      <c r="O302" s="3">
        <v>1.47</v>
      </c>
      <c r="P302" s="3">
        <v>-1</v>
      </c>
      <c r="V302" s="6" t="str">
        <f t="shared" si="37"/>
        <v>德乙</v>
      </c>
      <c r="W302" s="6" t="s">
        <v>134</v>
      </c>
      <c r="X302" s="6" t="s">
        <v>6</v>
      </c>
      <c r="Y302" s="6" t="s">
        <v>2</v>
      </c>
      <c r="Z302" s="6" t="s">
        <v>43</v>
      </c>
      <c r="AB302" s="6">
        <v>1</v>
      </c>
      <c r="AC302" s="6" t="s">
        <v>44</v>
      </c>
      <c r="AE302" s="6">
        <f t="shared" si="38"/>
        <v>0</v>
      </c>
      <c r="AF302" s="6">
        <f t="shared" si="39"/>
        <v>0</v>
      </c>
      <c r="AG302" s="6" t="str">
        <f t="shared" si="40"/>
        <v/>
      </c>
      <c r="AH302" s="6" t="str">
        <f t="shared" si="41"/>
        <v/>
      </c>
      <c r="AI302" s="6">
        <f t="shared" si="42"/>
        <v>0</v>
      </c>
      <c r="AJ302" s="6">
        <f t="shared" si="43"/>
        <v>0</v>
      </c>
      <c r="AK302" s="6" t="str">
        <f t="shared" si="44"/>
        <v/>
      </c>
      <c r="AL302" s="6" t="str">
        <f t="shared" si="45"/>
        <v/>
      </c>
    </row>
    <row r="303" spans="2:43">
      <c r="B303" s="2">
        <v>42629</v>
      </c>
      <c r="C303" s="3">
        <v>4</v>
      </c>
      <c r="D303" s="3" t="s">
        <v>86</v>
      </c>
      <c r="E303" s="4">
        <v>42630.020833333336</v>
      </c>
      <c r="F303" s="5" t="s">
        <v>752</v>
      </c>
      <c r="G303" s="5" t="s">
        <v>95</v>
      </c>
      <c r="H303" s="3" t="s">
        <v>752</v>
      </c>
      <c r="I303" s="3" t="s">
        <v>95</v>
      </c>
      <c r="J303" s="5">
        <v>1.84</v>
      </c>
      <c r="K303" s="5">
        <v>3.35</v>
      </c>
      <c r="L303" s="5">
        <v>3.5</v>
      </c>
      <c r="M303" s="3">
        <v>3.65</v>
      </c>
      <c r="N303" s="3">
        <v>3.7</v>
      </c>
      <c r="O303" s="3">
        <v>1.71</v>
      </c>
      <c r="P303" s="3">
        <v>-1</v>
      </c>
      <c r="V303" s="6" t="str">
        <f t="shared" si="37"/>
        <v>德乙</v>
      </c>
      <c r="W303" s="6" t="s">
        <v>354</v>
      </c>
      <c r="X303" s="6" t="s">
        <v>2</v>
      </c>
      <c r="Y303" s="6" t="s">
        <v>1</v>
      </c>
      <c r="Z303" s="6" t="s">
        <v>43</v>
      </c>
      <c r="AC303" s="6">
        <v>1</v>
      </c>
      <c r="AE303" s="6">
        <f t="shared" si="38"/>
        <v>0</v>
      </c>
      <c r="AF303" s="6">
        <f t="shared" si="39"/>
        <v>0</v>
      </c>
      <c r="AG303" s="6" t="str">
        <f t="shared" si="40"/>
        <v/>
      </c>
      <c r="AH303" s="6" t="str">
        <f t="shared" si="41"/>
        <v/>
      </c>
      <c r="AI303" s="6">
        <f t="shared" si="42"/>
        <v>0</v>
      </c>
      <c r="AJ303" s="6">
        <f t="shared" si="43"/>
        <v>0</v>
      </c>
      <c r="AK303" s="6" t="str">
        <f t="shared" si="44"/>
        <v/>
      </c>
      <c r="AL303" s="6" t="str">
        <f t="shared" si="45"/>
        <v/>
      </c>
    </row>
    <row r="304" spans="2:43">
      <c r="B304" s="2">
        <v>42629</v>
      </c>
      <c r="C304" s="3">
        <v>5</v>
      </c>
      <c r="D304" s="3" t="s">
        <v>121</v>
      </c>
      <c r="E304" s="4">
        <v>42630.041666666664</v>
      </c>
      <c r="F304" s="5" t="s">
        <v>128</v>
      </c>
      <c r="G304" s="5" t="s">
        <v>123</v>
      </c>
      <c r="H304" s="3" t="s">
        <v>130</v>
      </c>
      <c r="I304" s="3" t="s">
        <v>123</v>
      </c>
      <c r="J304" s="5">
        <v>2.8</v>
      </c>
      <c r="K304" s="5">
        <v>3.2</v>
      </c>
      <c r="L304" s="5">
        <v>2.1800000000000002</v>
      </c>
      <c r="M304" s="3">
        <v>1.5</v>
      </c>
      <c r="N304" s="3">
        <v>4.0999999999999996</v>
      </c>
      <c r="O304" s="3">
        <v>4.5999999999999996</v>
      </c>
      <c r="P304" s="3">
        <v>1</v>
      </c>
      <c r="V304" s="6" t="str">
        <f t="shared" si="37"/>
        <v>瑞典超</v>
      </c>
      <c r="W304" s="6" t="s">
        <v>1</v>
      </c>
      <c r="X304" s="6" t="s">
        <v>1</v>
      </c>
      <c r="Y304" s="6" t="s">
        <v>1</v>
      </c>
      <c r="Z304" s="6" t="s">
        <v>43</v>
      </c>
      <c r="AC304" s="6">
        <v>1</v>
      </c>
      <c r="AE304" s="6">
        <f t="shared" si="38"/>
        <v>0</v>
      </c>
      <c r="AF304" s="6">
        <f t="shared" si="39"/>
        <v>0</v>
      </c>
      <c r="AG304" s="6" t="str">
        <f t="shared" si="40"/>
        <v/>
      </c>
      <c r="AH304" s="6" t="str">
        <f t="shared" si="41"/>
        <v/>
      </c>
      <c r="AI304" s="6">
        <f t="shared" si="42"/>
        <v>0</v>
      </c>
      <c r="AJ304" s="6">
        <f t="shared" si="43"/>
        <v>0</v>
      </c>
      <c r="AK304" s="6" t="str">
        <f t="shared" si="44"/>
        <v/>
      </c>
      <c r="AL304" s="6" t="str">
        <f t="shared" si="45"/>
        <v/>
      </c>
      <c r="AQ304" s="6" t="s">
        <v>753</v>
      </c>
    </row>
    <row r="305" spans="2:43">
      <c r="B305" s="2">
        <v>42629</v>
      </c>
      <c r="C305" s="3">
        <v>6</v>
      </c>
      <c r="D305" s="3" t="s">
        <v>121</v>
      </c>
      <c r="E305" s="4">
        <v>42630.041666666664</v>
      </c>
      <c r="F305" s="5" t="s">
        <v>170</v>
      </c>
      <c r="G305" s="5" t="s">
        <v>165</v>
      </c>
      <c r="H305" s="3" t="s">
        <v>172</v>
      </c>
      <c r="I305" s="3" t="s">
        <v>167</v>
      </c>
      <c r="J305" s="5">
        <v>1.45</v>
      </c>
      <c r="K305" s="5">
        <v>4.05</v>
      </c>
      <c r="L305" s="5">
        <v>5.2</v>
      </c>
      <c r="M305" s="3">
        <v>2.42</v>
      </c>
      <c r="N305" s="3">
        <v>3.6</v>
      </c>
      <c r="O305" s="3">
        <v>2.2799999999999998</v>
      </c>
      <c r="P305" s="3">
        <v>-1</v>
      </c>
      <c r="V305" s="6" t="str">
        <f t="shared" si="37"/>
        <v>瑞典超</v>
      </c>
      <c r="W305" s="6" t="s">
        <v>5</v>
      </c>
      <c r="X305" s="6" t="s">
        <v>6</v>
      </c>
      <c r="Y305" s="6" t="s">
        <v>1</v>
      </c>
      <c r="Z305" s="6" t="s">
        <v>43</v>
      </c>
      <c r="AB305" s="6">
        <v>1</v>
      </c>
      <c r="AC305" s="6">
        <v>1</v>
      </c>
      <c r="AE305" s="6">
        <f t="shared" si="38"/>
        <v>0</v>
      </c>
      <c r="AF305" s="6">
        <f t="shared" si="39"/>
        <v>0</v>
      </c>
      <c r="AG305" s="6" t="str">
        <f t="shared" si="40"/>
        <v/>
      </c>
      <c r="AH305" s="6" t="str">
        <f t="shared" si="41"/>
        <v/>
      </c>
      <c r="AI305" s="6">
        <f t="shared" si="42"/>
        <v>1</v>
      </c>
      <c r="AJ305" s="6">
        <f t="shared" si="43"/>
        <v>1</v>
      </c>
      <c r="AK305" s="6" t="str">
        <f t="shared" si="44"/>
        <v/>
      </c>
      <c r="AL305" s="6" t="str">
        <f t="shared" si="45"/>
        <v/>
      </c>
    </row>
    <row r="306" spans="2:43">
      <c r="B306" s="2">
        <v>42629</v>
      </c>
      <c r="C306" s="3">
        <v>7</v>
      </c>
      <c r="D306" s="3" t="s">
        <v>137</v>
      </c>
      <c r="E306" s="4">
        <v>42630.041666666664</v>
      </c>
      <c r="F306" s="5" t="s">
        <v>754</v>
      </c>
      <c r="G306" s="5" t="s">
        <v>220</v>
      </c>
      <c r="H306" s="3" t="s">
        <v>754</v>
      </c>
      <c r="I306" s="3" t="s">
        <v>220</v>
      </c>
      <c r="J306" s="5">
        <v>1.99</v>
      </c>
      <c r="K306" s="5">
        <v>3.4</v>
      </c>
      <c r="L306" s="5">
        <v>3.02</v>
      </c>
      <c r="M306" s="3">
        <v>3.88</v>
      </c>
      <c r="N306" s="3">
        <v>4.05</v>
      </c>
      <c r="O306" s="3">
        <v>1.6</v>
      </c>
      <c r="P306" s="3">
        <v>-1</v>
      </c>
      <c r="V306" s="6" t="str">
        <f t="shared" si="37"/>
        <v>挪超</v>
      </c>
      <c r="W306" s="6" t="s">
        <v>0</v>
      </c>
      <c r="X306" s="6" t="s">
        <v>1</v>
      </c>
      <c r="Y306" s="6" t="s">
        <v>1</v>
      </c>
      <c r="Z306" s="6" t="s">
        <v>43</v>
      </c>
      <c r="AB306" s="6">
        <v>1</v>
      </c>
      <c r="AC306" s="6" t="s">
        <v>44</v>
      </c>
      <c r="AE306" s="6">
        <f t="shared" si="38"/>
        <v>0</v>
      </c>
      <c r="AF306" s="6">
        <f t="shared" si="39"/>
        <v>0</v>
      </c>
      <c r="AG306" s="6" t="str">
        <f t="shared" si="40"/>
        <v/>
      </c>
      <c r="AH306" s="6" t="str">
        <f t="shared" si="41"/>
        <v/>
      </c>
      <c r="AI306" s="6">
        <f t="shared" si="42"/>
        <v>0</v>
      </c>
      <c r="AJ306" s="6">
        <f t="shared" si="43"/>
        <v>0</v>
      </c>
      <c r="AK306" s="6" t="str">
        <f t="shared" si="44"/>
        <v/>
      </c>
      <c r="AL306" s="6" t="str">
        <f t="shared" si="45"/>
        <v/>
      </c>
    </row>
    <row r="307" spans="2:43">
      <c r="B307" s="2">
        <v>42629</v>
      </c>
      <c r="C307" s="3">
        <v>9</v>
      </c>
      <c r="D307" s="3" t="s">
        <v>554</v>
      </c>
      <c r="E307" s="4">
        <v>42630.083333333336</v>
      </c>
      <c r="F307" s="5" t="s">
        <v>755</v>
      </c>
      <c r="G307" s="5" t="s">
        <v>756</v>
      </c>
      <c r="H307" s="3" t="s">
        <v>755</v>
      </c>
      <c r="I307" s="3" t="s">
        <v>756</v>
      </c>
      <c r="J307" s="5">
        <v>3.4</v>
      </c>
      <c r="K307" s="5">
        <v>2.82</v>
      </c>
      <c r="L307" s="5">
        <v>2.08</v>
      </c>
      <c r="M307" s="3">
        <v>1.55</v>
      </c>
      <c r="N307" s="3">
        <v>3.85</v>
      </c>
      <c r="O307" s="3">
        <v>4.45</v>
      </c>
      <c r="P307" s="3">
        <v>1</v>
      </c>
      <c r="V307" s="6" t="str">
        <f t="shared" si="37"/>
        <v>法乙</v>
      </c>
      <c r="W307" s="6" t="s">
        <v>385</v>
      </c>
      <c r="X307" s="6" t="s">
        <v>6</v>
      </c>
      <c r="Y307" s="6" t="s">
        <v>6</v>
      </c>
      <c r="Z307" s="6" t="s">
        <v>43</v>
      </c>
      <c r="AB307" s="6">
        <v>1</v>
      </c>
      <c r="AC307" s="6" t="s">
        <v>44</v>
      </c>
      <c r="AE307" s="6">
        <f t="shared" si="38"/>
        <v>0</v>
      </c>
      <c r="AF307" s="6">
        <f t="shared" si="39"/>
        <v>0</v>
      </c>
      <c r="AG307" s="6" t="str">
        <f t="shared" si="40"/>
        <v/>
      </c>
      <c r="AH307" s="6" t="str">
        <f t="shared" si="41"/>
        <v/>
      </c>
      <c r="AI307" s="6">
        <f t="shared" si="42"/>
        <v>0</v>
      </c>
      <c r="AJ307" s="6">
        <f t="shared" si="43"/>
        <v>0</v>
      </c>
      <c r="AK307" s="6" t="str">
        <f t="shared" si="44"/>
        <v/>
      </c>
      <c r="AL307" s="6" t="str">
        <f t="shared" si="45"/>
        <v/>
      </c>
    </row>
    <row r="308" spans="2:43">
      <c r="B308" s="2">
        <v>42629</v>
      </c>
      <c r="C308" s="3">
        <v>10</v>
      </c>
      <c r="D308" s="3" t="s">
        <v>554</v>
      </c>
      <c r="E308" s="4">
        <v>42630.083333333336</v>
      </c>
      <c r="F308" s="5" t="s">
        <v>757</v>
      </c>
      <c r="G308" s="5" t="s">
        <v>758</v>
      </c>
      <c r="H308" s="3" t="s">
        <v>759</v>
      </c>
      <c r="I308" s="3" t="s">
        <v>758</v>
      </c>
      <c r="J308" s="5">
        <v>2.3199999999999998</v>
      </c>
      <c r="K308" s="5">
        <v>2.65</v>
      </c>
      <c r="L308" s="5">
        <v>3.12</v>
      </c>
      <c r="M308" s="3">
        <v>5.4</v>
      </c>
      <c r="N308" s="3">
        <v>4</v>
      </c>
      <c r="O308" s="3">
        <v>1.44</v>
      </c>
      <c r="P308" s="3">
        <v>-1</v>
      </c>
      <c r="V308" s="6" t="str">
        <f t="shared" si="37"/>
        <v>法乙</v>
      </c>
      <c r="W308" s="6" t="s">
        <v>1</v>
      </c>
      <c r="X308" s="6" t="s">
        <v>1</v>
      </c>
      <c r="Y308" s="6" t="s">
        <v>1</v>
      </c>
      <c r="Z308" s="6" t="s">
        <v>43</v>
      </c>
      <c r="AB308" s="6">
        <v>1</v>
      </c>
      <c r="AC308" s="6" t="s">
        <v>44</v>
      </c>
      <c r="AE308" s="6">
        <f t="shared" si="38"/>
        <v>0</v>
      </c>
      <c r="AF308" s="6">
        <f t="shared" si="39"/>
        <v>0</v>
      </c>
      <c r="AG308" s="6" t="str">
        <f t="shared" si="40"/>
        <v/>
      </c>
      <c r="AH308" s="6" t="str">
        <f t="shared" si="41"/>
        <v/>
      </c>
      <c r="AI308" s="6">
        <f t="shared" si="42"/>
        <v>0</v>
      </c>
      <c r="AJ308" s="6">
        <f t="shared" si="43"/>
        <v>0</v>
      </c>
      <c r="AK308" s="6" t="str">
        <f t="shared" si="44"/>
        <v/>
      </c>
      <c r="AL308" s="6" t="str">
        <f t="shared" si="45"/>
        <v/>
      </c>
      <c r="AQ308" s="6" t="s">
        <v>753</v>
      </c>
    </row>
    <row r="309" spans="2:43">
      <c r="B309" s="2">
        <v>42629</v>
      </c>
      <c r="C309" s="3">
        <v>11</v>
      </c>
      <c r="D309" s="3" t="s">
        <v>554</v>
      </c>
      <c r="E309" s="4">
        <v>42630.083333333336</v>
      </c>
      <c r="F309" s="5" t="s">
        <v>556</v>
      </c>
      <c r="G309" s="5" t="s">
        <v>760</v>
      </c>
      <c r="H309" s="3" t="s">
        <v>556</v>
      </c>
      <c r="I309" s="3" t="s">
        <v>760</v>
      </c>
      <c r="J309" s="5">
        <v>2.1</v>
      </c>
      <c r="K309" s="5">
        <v>2.82</v>
      </c>
      <c r="L309" s="5">
        <v>3.35</v>
      </c>
      <c r="M309" s="3">
        <v>4.5999999999999996</v>
      </c>
      <c r="N309" s="3">
        <v>3.8</v>
      </c>
      <c r="O309" s="3">
        <v>1.54</v>
      </c>
      <c r="P309" s="3">
        <v>-1</v>
      </c>
      <c r="V309" s="6" t="str">
        <f t="shared" si="37"/>
        <v>法乙</v>
      </c>
      <c r="W309" s="6" t="s">
        <v>5</v>
      </c>
      <c r="X309" s="6" t="s">
        <v>1</v>
      </c>
      <c r="Y309" s="6" t="s">
        <v>1</v>
      </c>
      <c r="Z309" s="6" t="s">
        <v>43</v>
      </c>
      <c r="AB309" s="6">
        <v>1</v>
      </c>
      <c r="AC309" s="6" t="s">
        <v>44</v>
      </c>
      <c r="AE309" s="6">
        <f t="shared" si="38"/>
        <v>0</v>
      </c>
      <c r="AF309" s="6">
        <f t="shared" si="39"/>
        <v>0</v>
      </c>
      <c r="AG309" s="6" t="str">
        <f t="shared" si="40"/>
        <v/>
      </c>
      <c r="AH309" s="6" t="str">
        <f t="shared" si="41"/>
        <v/>
      </c>
      <c r="AI309" s="6">
        <f t="shared" si="42"/>
        <v>0</v>
      </c>
      <c r="AJ309" s="6">
        <f t="shared" si="43"/>
        <v>0</v>
      </c>
      <c r="AK309" s="6" t="str">
        <f t="shared" si="44"/>
        <v/>
      </c>
      <c r="AL309" s="6" t="str">
        <f t="shared" si="45"/>
        <v/>
      </c>
    </row>
    <row r="310" spans="2:43">
      <c r="B310" s="2">
        <v>42629</v>
      </c>
      <c r="C310" s="3">
        <v>12</v>
      </c>
      <c r="D310" s="3" t="s">
        <v>554</v>
      </c>
      <c r="E310" s="4">
        <v>42630.083333333336</v>
      </c>
      <c r="F310" s="5" t="s">
        <v>761</v>
      </c>
      <c r="G310" s="5" t="s">
        <v>762</v>
      </c>
      <c r="H310" s="3" t="s">
        <v>761</v>
      </c>
      <c r="I310" s="3" t="s">
        <v>762</v>
      </c>
      <c r="J310" s="5">
        <v>2.21</v>
      </c>
      <c r="K310" s="5">
        <v>2.5499999999999998</v>
      </c>
      <c r="L310" s="5">
        <v>3.52</v>
      </c>
      <c r="M310" s="3">
        <v>5.35</v>
      </c>
      <c r="N310" s="3">
        <v>3.75</v>
      </c>
      <c r="O310" s="3">
        <v>1.48</v>
      </c>
      <c r="P310" s="3">
        <v>-1</v>
      </c>
      <c r="V310" s="6" t="str">
        <f t="shared" si="37"/>
        <v>法乙</v>
      </c>
      <c r="W310" s="6" t="s">
        <v>211</v>
      </c>
      <c r="X310" s="6" t="s">
        <v>1</v>
      </c>
      <c r="Y310" s="6" t="s">
        <v>1</v>
      </c>
      <c r="Z310" s="6" t="s">
        <v>43</v>
      </c>
      <c r="AB310" s="6">
        <v>1</v>
      </c>
      <c r="AC310" s="6" t="s">
        <v>44</v>
      </c>
      <c r="AE310" s="6">
        <f t="shared" si="38"/>
        <v>0</v>
      </c>
      <c r="AF310" s="6">
        <f t="shared" si="39"/>
        <v>0</v>
      </c>
      <c r="AG310" s="6" t="str">
        <f t="shared" si="40"/>
        <v/>
      </c>
      <c r="AH310" s="6" t="str">
        <f t="shared" si="41"/>
        <v/>
      </c>
      <c r="AI310" s="6">
        <f t="shared" si="42"/>
        <v>0</v>
      </c>
      <c r="AJ310" s="6">
        <f t="shared" si="43"/>
        <v>0</v>
      </c>
      <c r="AK310" s="6" t="str">
        <f t="shared" si="44"/>
        <v/>
      </c>
      <c r="AL310" s="6" t="str">
        <f t="shared" si="45"/>
        <v/>
      </c>
    </row>
    <row r="311" spans="2:43">
      <c r="B311" s="2">
        <v>42629</v>
      </c>
      <c r="C311" s="3">
        <v>13</v>
      </c>
      <c r="D311" s="3" t="s">
        <v>554</v>
      </c>
      <c r="E311" s="4">
        <v>42630.083333333336</v>
      </c>
      <c r="F311" s="5" t="s">
        <v>763</v>
      </c>
      <c r="G311" s="5" t="s">
        <v>764</v>
      </c>
      <c r="H311" s="3" t="s">
        <v>765</v>
      </c>
      <c r="I311" s="3" t="s">
        <v>764</v>
      </c>
      <c r="J311" s="5">
        <v>2.0299999999999998</v>
      </c>
      <c r="K311" s="5">
        <v>2.58</v>
      </c>
      <c r="L311" s="5">
        <v>4.05</v>
      </c>
      <c r="M311" s="3">
        <v>4.6500000000000004</v>
      </c>
      <c r="N311" s="3">
        <v>3.55</v>
      </c>
      <c r="O311" s="3">
        <v>1.58</v>
      </c>
      <c r="P311" s="3">
        <v>-1</v>
      </c>
      <c r="V311" s="6" t="str">
        <f t="shared" si="37"/>
        <v>法乙</v>
      </c>
      <c r="W311" s="6" t="s">
        <v>5</v>
      </c>
      <c r="X311" s="6" t="s">
        <v>1</v>
      </c>
      <c r="Y311" s="6" t="s">
        <v>6</v>
      </c>
      <c r="Z311" s="6" t="s">
        <v>43</v>
      </c>
      <c r="AC311" s="6">
        <v>1</v>
      </c>
      <c r="AE311" s="6">
        <f t="shared" si="38"/>
        <v>0</v>
      </c>
      <c r="AF311" s="6">
        <f t="shared" si="39"/>
        <v>0</v>
      </c>
      <c r="AG311" s="6" t="str">
        <f t="shared" si="40"/>
        <v/>
      </c>
      <c r="AH311" s="6" t="str">
        <f t="shared" si="41"/>
        <v/>
      </c>
      <c r="AI311" s="6">
        <f t="shared" si="42"/>
        <v>0</v>
      </c>
      <c r="AJ311" s="6">
        <f t="shared" si="43"/>
        <v>0</v>
      </c>
      <c r="AK311" s="6" t="str">
        <f t="shared" si="44"/>
        <v/>
      </c>
      <c r="AL311" s="6" t="str">
        <f t="shared" si="45"/>
        <v/>
      </c>
    </row>
    <row r="312" spans="2:43">
      <c r="B312" s="2">
        <v>42629</v>
      </c>
      <c r="C312" s="3">
        <v>14</v>
      </c>
      <c r="D312" s="3" t="s">
        <v>554</v>
      </c>
      <c r="E312" s="4">
        <v>42630.083333333336</v>
      </c>
      <c r="F312" s="5" t="s">
        <v>766</v>
      </c>
      <c r="G312" s="5" t="s">
        <v>767</v>
      </c>
      <c r="H312" s="3" t="s">
        <v>768</v>
      </c>
      <c r="I312" s="3" t="s">
        <v>767</v>
      </c>
      <c r="J312" s="5">
        <v>2.29</v>
      </c>
      <c r="K312" s="5">
        <v>2.75</v>
      </c>
      <c r="L312" s="5">
        <v>3.05</v>
      </c>
      <c r="M312" s="3">
        <v>5.3</v>
      </c>
      <c r="N312" s="3">
        <v>4</v>
      </c>
      <c r="O312" s="3">
        <v>1.45</v>
      </c>
      <c r="P312" s="3">
        <v>-1</v>
      </c>
      <c r="V312" s="6" t="str">
        <f t="shared" si="37"/>
        <v>法乙</v>
      </c>
      <c r="W312" s="6" t="s">
        <v>0</v>
      </c>
      <c r="X312" s="6" t="s">
        <v>2</v>
      </c>
      <c r="Y312" s="6" t="s">
        <v>1</v>
      </c>
      <c r="Z312" s="6" t="s">
        <v>43</v>
      </c>
      <c r="AB312" s="6">
        <v>1</v>
      </c>
      <c r="AC312" s="6" t="s">
        <v>44</v>
      </c>
      <c r="AE312" s="6">
        <f t="shared" si="38"/>
        <v>0</v>
      </c>
      <c r="AF312" s="6">
        <f t="shared" si="39"/>
        <v>0</v>
      </c>
      <c r="AG312" s="6" t="str">
        <f t="shared" si="40"/>
        <v/>
      </c>
      <c r="AH312" s="6" t="str">
        <f t="shared" si="41"/>
        <v/>
      </c>
      <c r="AI312" s="6">
        <f t="shared" si="42"/>
        <v>0</v>
      </c>
      <c r="AJ312" s="6">
        <f t="shared" si="43"/>
        <v>0</v>
      </c>
      <c r="AK312" s="6" t="str">
        <f t="shared" si="44"/>
        <v/>
      </c>
      <c r="AL312" s="6" t="str">
        <f t="shared" si="45"/>
        <v/>
      </c>
    </row>
    <row r="313" spans="2:43">
      <c r="B313" s="2">
        <v>42629</v>
      </c>
      <c r="C313" s="3">
        <v>15</v>
      </c>
      <c r="D313" s="3" t="s">
        <v>554</v>
      </c>
      <c r="E313" s="4">
        <v>42630.083333333336</v>
      </c>
      <c r="F313" s="5" t="s">
        <v>769</v>
      </c>
      <c r="G313" s="5" t="s">
        <v>555</v>
      </c>
      <c r="H313" s="3" t="s">
        <v>769</v>
      </c>
      <c r="I313" s="3" t="s">
        <v>555</v>
      </c>
      <c r="J313" s="5">
        <v>2.86</v>
      </c>
      <c r="K313" s="5">
        <v>2.5299999999999998</v>
      </c>
      <c r="L313" s="5">
        <v>2.6</v>
      </c>
      <c r="M313" s="3">
        <v>1.35</v>
      </c>
      <c r="N313" s="3">
        <v>4.0999999999999996</v>
      </c>
      <c r="O313" s="3">
        <v>6.9</v>
      </c>
      <c r="P313" s="3">
        <v>1</v>
      </c>
      <c r="V313" s="6" t="str">
        <f t="shared" si="37"/>
        <v>法乙</v>
      </c>
      <c r="W313" s="6" t="s">
        <v>1</v>
      </c>
      <c r="X313" s="6" t="s">
        <v>1</v>
      </c>
      <c r="Y313" s="6" t="s">
        <v>1</v>
      </c>
      <c r="Z313" s="6" t="s">
        <v>43</v>
      </c>
      <c r="AB313" s="6">
        <v>1</v>
      </c>
      <c r="AC313" s="6" t="s">
        <v>44</v>
      </c>
      <c r="AE313" s="6">
        <f t="shared" si="38"/>
        <v>0</v>
      </c>
      <c r="AF313" s="6">
        <f t="shared" si="39"/>
        <v>0</v>
      </c>
      <c r="AG313" s="6" t="str">
        <f t="shared" si="40"/>
        <v/>
      </c>
      <c r="AH313" s="6" t="str">
        <f t="shared" si="41"/>
        <v/>
      </c>
      <c r="AI313" s="6">
        <f t="shared" si="42"/>
        <v>0</v>
      </c>
      <c r="AJ313" s="6">
        <f t="shared" si="43"/>
        <v>0</v>
      </c>
      <c r="AK313" s="6" t="str">
        <f t="shared" si="44"/>
        <v/>
      </c>
      <c r="AL313" s="6" t="str">
        <f t="shared" si="45"/>
        <v/>
      </c>
      <c r="AQ313" s="6" t="s">
        <v>753</v>
      </c>
    </row>
    <row r="314" spans="2:43">
      <c r="B314" s="2">
        <v>42629</v>
      </c>
      <c r="C314" s="3">
        <v>16</v>
      </c>
      <c r="D314" s="3" t="s">
        <v>554</v>
      </c>
      <c r="E314" s="4">
        <v>42630.083333333336</v>
      </c>
      <c r="F314" s="5" t="s">
        <v>770</v>
      </c>
      <c r="G314" s="5" t="s">
        <v>771</v>
      </c>
      <c r="H314" s="3" t="s">
        <v>770</v>
      </c>
      <c r="I314" s="3" t="s">
        <v>771</v>
      </c>
      <c r="J314" s="5">
        <v>2.2000000000000002</v>
      </c>
      <c r="K314" s="5">
        <v>2.62</v>
      </c>
      <c r="L314" s="5">
        <v>3.42</v>
      </c>
      <c r="M314" s="3">
        <v>5.05</v>
      </c>
      <c r="N314" s="3">
        <v>3.85</v>
      </c>
      <c r="O314" s="3">
        <v>1.49</v>
      </c>
      <c r="P314" s="3">
        <v>-1</v>
      </c>
      <c r="V314" s="6" t="str">
        <f t="shared" si="37"/>
        <v>法乙</v>
      </c>
      <c r="W314" s="6" t="s">
        <v>405</v>
      </c>
      <c r="X314" s="6" t="s">
        <v>6</v>
      </c>
      <c r="Y314" s="6" t="s">
        <v>1</v>
      </c>
      <c r="Z314" s="6" t="s">
        <v>43</v>
      </c>
      <c r="AB314" s="6">
        <v>1</v>
      </c>
      <c r="AC314" s="6" t="s">
        <v>44</v>
      </c>
      <c r="AE314" s="6">
        <f t="shared" si="38"/>
        <v>0</v>
      </c>
      <c r="AF314" s="6">
        <f t="shared" si="39"/>
        <v>0</v>
      </c>
      <c r="AG314" s="6" t="str">
        <f t="shared" si="40"/>
        <v/>
      </c>
      <c r="AH314" s="6" t="str">
        <f t="shared" si="41"/>
        <v/>
      </c>
      <c r="AI314" s="6">
        <f t="shared" si="42"/>
        <v>0</v>
      </c>
      <c r="AJ314" s="6">
        <f t="shared" si="43"/>
        <v>0</v>
      </c>
      <c r="AK314" s="6" t="str">
        <f t="shared" si="44"/>
        <v/>
      </c>
      <c r="AL314" s="6" t="str">
        <f t="shared" si="45"/>
        <v/>
      </c>
    </row>
    <row r="315" spans="2:43">
      <c r="B315" s="2">
        <v>42629</v>
      </c>
      <c r="C315" s="3">
        <v>17</v>
      </c>
      <c r="D315" s="3" t="s">
        <v>81</v>
      </c>
      <c r="E315" s="4">
        <v>42630.083333333336</v>
      </c>
      <c r="F315" s="5" t="s">
        <v>772</v>
      </c>
      <c r="G315" s="5" t="s">
        <v>83</v>
      </c>
      <c r="H315" s="3" t="s">
        <v>772</v>
      </c>
      <c r="I315" s="3" t="s">
        <v>83</v>
      </c>
      <c r="J315" s="5">
        <v>1.49</v>
      </c>
      <c r="K315" s="5">
        <v>4.05</v>
      </c>
      <c r="L315" s="5">
        <v>4.75</v>
      </c>
      <c r="M315" s="3">
        <v>2.56</v>
      </c>
      <c r="N315" s="3">
        <v>3.55</v>
      </c>
      <c r="O315" s="3">
        <v>2.19</v>
      </c>
      <c r="P315" s="3">
        <v>-1</v>
      </c>
      <c r="V315" s="6" t="str">
        <f t="shared" si="37"/>
        <v>荷甲</v>
      </c>
      <c r="W315" s="6" t="s">
        <v>0</v>
      </c>
      <c r="X315" s="6" t="s">
        <v>1</v>
      </c>
      <c r="Y315" s="6" t="s">
        <v>1</v>
      </c>
      <c r="Z315" s="6" t="s">
        <v>43</v>
      </c>
      <c r="AB315" s="6">
        <v>1</v>
      </c>
      <c r="AC315" s="6">
        <v>1</v>
      </c>
      <c r="AE315" s="6">
        <f t="shared" si="38"/>
        <v>0</v>
      </c>
      <c r="AF315" s="6">
        <f t="shared" si="39"/>
        <v>0</v>
      </c>
      <c r="AG315" s="6" t="str">
        <f t="shared" si="40"/>
        <v/>
      </c>
      <c r="AH315" s="6" t="str">
        <f t="shared" si="41"/>
        <v/>
      </c>
      <c r="AI315" s="6">
        <f t="shared" si="42"/>
        <v>2</v>
      </c>
      <c r="AJ315" s="6">
        <f t="shared" si="43"/>
        <v>2</v>
      </c>
      <c r="AK315" s="6" t="str">
        <f t="shared" si="44"/>
        <v/>
      </c>
      <c r="AL315" s="6" t="str">
        <f t="shared" si="45"/>
        <v/>
      </c>
    </row>
    <row r="316" spans="2:43">
      <c r="B316" s="2">
        <v>42629</v>
      </c>
      <c r="C316" s="3">
        <v>18</v>
      </c>
      <c r="D316" s="3" t="s">
        <v>108</v>
      </c>
      <c r="E316" s="4">
        <v>42630.083333333336</v>
      </c>
      <c r="F316" s="5" t="s">
        <v>109</v>
      </c>
      <c r="G316" s="5" t="s">
        <v>773</v>
      </c>
      <c r="H316" s="3" t="s">
        <v>111</v>
      </c>
      <c r="I316" s="3" t="s">
        <v>773</v>
      </c>
      <c r="J316" s="5">
        <v>2.79</v>
      </c>
      <c r="K316" s="5">
        <v>3.6</v>
      </c>
      <c r="L316" s="5">
        <v>2.0299999999999998</v>
      </c>
      <c r="M316" s="3">
        <v>1.58</v>
      </c>
      <c r="N316" s="3">
        <v>4.0999999999999996</v>
      </c>
      <c r="O316" s="3">
        <v>3.96</v>
      </c>
      <c r="P316" s="3">
        <v>1</v>
      </c>
      <c r="V316" s="6" t="str">
        <f t="shared" si="37"/>
        <v>荷乙</v>
      </c>
      <c r="W316" s="6" t="s">
        <v>0</v>
      </c>
      <c r="X316" s="6" t="s">
        <v>1</v>
      </c>
      <c r="Y316" s="6" t="s">
        <v>2</v>
      </c>
      <c r="Z316" s="6" t="s">
        <v>43</v>
      </c>
      <c r="AC316" s="6">
        <v>1</v>
      </c>
      <c r="AE316" s="6">
        <f t="shared" si="38"/>
        <v>0</v>
      </c>
      <c r="AF316" s="6">
        <f t="shared" si="39"/>
        <v>0</v>
      </c>
      <c r="AG316" s="6" t="str">
        <f t="shared" si="40"/>
        <v/>
      </c>
      <c r="AH316" s="6" t="str">
        <f t="shared" si="41"/>
        <v/>
      </c>
      <c r="AI316" s="6">
        <f t="shared" si="42"/>
        <v>0</v>
      </c>
      <c r="AJ316" s="6">
        <f t="shared" si="43"/>
        <v>0</v>
      </c>
      <c r="AK316" s="6" t="str">
        <f t="shared" si="44"/>
        <v/>
      </c>
      <c r="AL316" s="6" t="str">
        <f t="shared" si="45"/>
        <v/>
      </c>
    </row>
    <row r="317" spans="2:43">
      <c r="B317" s="2">
        <v>42629</v>
      </c>
      <c r="C317" s="3">
        <v>19</v>
      </c>
      <c r="D317" s="3" t="s">
        <v>108</v>
      </c>
      <c r="E317" s="4">
        <v>42630.083333333336</v>
      </c>
      <c r="F317" s="5" t="s">
        <v>774</v>
      </c>
      <c r="G317" s="5" t="s">
        <v>775</v>
      </c>
      <c r="H317" s="3" t="s">
        <v>776</v>
      </c>
      <c r="I317" s="3" t="s">
        <v>777</v>
      </c>
      <c r="J317" s="5">
        <v>1.77</v>
      </c>
      <c r="K317" s="5">
        <v>3.9</v>
      </c>
      <c r="L317" s="5">
        <v>3.25</v>
      </c>
      <c r="M317" s="3">
        <v>3.15</v>
      </c>
      <c r="N317" s="3">
        <v>4</v>
      </c>
      <c r="O317" s="3">
        <v>1.78</v>
      </c>
      <c r="P317" s="3">
        <v>-1</v>
      </c>
      <c r="V317" s="6" t="str">
        <f t="shared" si="37"/>
        <v>荷乙</v>
      </c>
      <c r="W317" s="6" t="s">
        <v>5</v>
      </c>
      <c r="X317" s="6" t="s">
        <v>1</v>
      </c>
      <c r="Y317" s="6" t="s">
        <v>6</v>
      </c>
      <c r="Z317" s="6" t="s">
        <v>43</v>
      </c>
      <c r="AE317" s="6">
        <f t="shared" si="38"/>
        <v>1</v>
      </c>
      <c r="AF317" s="6">
        <f t="shared" si="39"/>
        <v>1</v>
      </c>
      <c r="AG317" s="6" t="str">
        <f t="shared" si="40"/>
        <v/>
      </c>
      <c r="AH317" s="6" t="str">
        <f t="shared" si="41"/>
        <v/>
      </c>
      <c r="AI317" s="6">
        <f t="shared" si="42"/>
        <v>0</v>
      </c>
      <c r="AJ317" s="6">
        <f t="shared" si="43"/>
        <v>0</v>
      </c>
      <c r="AK317" s="6" t="str">
        <f t="shared" si="44"/>
        <v/>
      </c>
      <c r="AL317" s="6" t="str">
        <f t="shared" si="45"/>
        <v/>
      </c>
      <c r="AQ317" s="12" t="s">
        <v>778</v>
      </c>
    </row>
    <row r="318" spans="2:43">
      <c r="B318" s="2">
        <v>42629</v>
      </c>
      <c r="C318" s="3">
        <v>20</v>
      </c>
      <c r="D318" s="3" t="s">
        <v>108</v>
      </c>
      <c r="E318" s="4">
        <v>42630.083333333336</v>
      </c>
      <c r="F318" s="5" t="s">
        <v>779</v>
      </c>
      <c r="G318" s="5" t="s">
        <v>780</v>
      </c>
      <c r="H318" s="3" t="s">
        <v>779</v>
      </c>
      <c r="I318" s="3" t="s">
        <v>781</v>
      </c>
      <c r="J318" s="5">
        <v>1.62</v>
      </c>
      <c r="K318" s="5">
        <v>3.85</v>
      </c>
      <c r="L318" s="5">
        <v>4</v>
      </c>
      <c r="M318" s="3">
        <v>2.82</v>
      </c>
      <c r="N318" s="3">
        <v>3.8</v>
      </c>
      <c r="O318" s="3">
        <v>1.96</v>
      </c>
      <c r="P318" s="3">
        <v>-1</v>
      </c>
      <c r="V318" s="6" t="str">
        <f t="shared" si="37"/>
        <v>荷乙</v>
      </c>
      <c r="W318" s="6" t="s">
        <v>5</v>
      </c>
      <c r="X318" s="6" t="s">
        <v>1</v>
      </c>
      <c r="Y318" s="6" t="s">
        <v>6</v>
      </c>
      <c r="Z318" s="6" t="s">
        <v>43</v>
      </c>
      <c r="AE318" s="6">
        <f t="shared" si="38"/>
        <v>1</v>
      </c>
      <c r="AF318" s="6">
        <f t="shared" si="39"/>
        <v>1</v>
      </c>
      <c r="AG318" s="6" t="str">
        <f t="shared" si="40"/>
        <v/>
      </c>
      <c r="AH318" s="6" t="str">
        <f t="shared" si="41"/>
        <v/>
      </c>
      <c r="AI318" s="6">
        <f t="shared" si="42"/>
        <v>0</v>
      </c>
      <c r="AJ318" s="6">
        <f t="shared" si="43"/>
        <v>0</v>
      </c>
      <c r="AK318" s="6" t="str">
        <f t="shared" si="44"/>
        <v/>
      </c>
      <c r="AL318" s="6" t="str">
        <f t="shared" si="45"/>
        <v/>
      </c>
    </row>
    <row r="319" spans="2:43">
      <c r="B319" s="2">
        <v>42629</v>
      </c>
      <c r="C319" s="3">
        <v>21</v>
      </c>
      <c r="D319" s="3" t="s">
        <v>108</v>
      </c>
      <c r="E319" s="4">
        <v>42630.083333333336</v>
      </c>
      <c r="F319" s="5" t="s">
        <v>782</v>
      </c>
      <c r="G319" s="5" t="s">
        <v>783</v>
      </c>
      <c r="H319" s="3" t="s">
        <v>782</v>
      </c>
      <c r="I319" s="3" t="s">
        <v>784</v>
      </c>
      <c r="J319" s="5">
        <v>2.76</v>
      </c>
      <c r="K319" s="5">
        <v>3.5</v>
      </c>
      <c r="L319" s="5">
        <v>2.08</v>
      </c>
      <c r="M319" s="3">
        <v>1.55</v>
      </c>
      <c r="N319" s="3">
        <v>4.0999999999999996</v>
      </c>
      <c r="O319" s="3">
        <v>4.16</v>
      </c>
      <c r="P319" s="3">
        <v>1</v>
      </c>
      <c r="V319" s="6" t="str">
        <f t="shared" si="37"/>
        <v>荷乙</v>
      </c>
      <c r="W319" s="6" t="s">
        <v>0</v>
      </c>
      <c r="X319" s="6" t="s">
        <v>1</v>
      </c>
      <c r="Y319" s="6" t="s">
        <v>1</v>
      </c>
      <c r="Z319" s="6" t="s">
        <v>43</v>
      </c>
      <c r="AB319" s="6">
        <v>1</v>
      </c>
      <c r="AC319" s="6" t="s">
        <v>44</v>
      </c>
      <c r="AE319" s="6">
        <f t="shared" si="38"/>
        <v>0</v>
      </c>
      <c r="AF319" s="6">
        <f t="shared" si="39"/>
        <v>0</v>
      </c>
      <c r="AG319" s="6" t="str">
        <f t="shared" si="40"/>
        <v/>
      </c>
      <c r="AH319" s="6" t="str">
        <f t="shared" si="41"/>
        <v/>
      </c>
      <c r="AI319" s="6">
        <f t="shared" si="42"/>
        <v>0</v>
      </c>
      <c r="AJ319" s="6">
        <f t="shared" si="43"/>
        <v>0</v>
      </c>
      <c r="AK319" s="6" t="str">
        <f t="shared" si="44"/>
        <v/>
      </c>
      <c r="AL319" s="6" t="str">
        <f t="shared" si="45"/>
        <v/>
      </c>
    </row>
    <row r="320" spans="2:43">
      <c r="B320" s="2">
        <v>42629</v>
      </c>
      <c r="C320" s="3">
        <v>22</v>
      </c>
      <c r="D320" s="3" t="s">
        <v>108</v>
      </c>
      <c r="E320" s="4">
        <v>42630.083333333336</v>
      </c>
      <c r="F320" s="5" t="s">
        <v>550</v>
      </c>
      <c r="G320" s="5" t="s">
        <v>785</v>
      </c>
      <c r="H320" s="3" t="s">
        <v>552</v>
      </c>
      <c r="I320" s="3" t="s">
        <v>785</v>
      </c>
      <c r="J320" s="5">
        <v>4.4000000000000004</v>
      </c>
      <c r="K320" s="5">
        <v>3.9</v>
      </c>
      <c r="L320" s="5">
        <v>1.55</v>
      </c>
      <c r="M320" s="3">
        <v>2.0699999999999998</v>
      </c>
      <c r="N320" s="3">
        <v>3.75</v>
      </c>
      <c r="O320" s="3">
        <v>2.65</v>
      </c>
      <c r="P320" s="3">
        <v>1</v>
      </c>
      <c r="V320" s="6" t="str">
        <f t="shared" si="37"/>
        <v>荷乙</v>
      </c>
      <c r="W320" s="6" t="s">
        <v>354</v>
      </c>
      <c r="X320" s="6" t="s">
        <v>1</v>
      </c>
      <c r="Y320" s="6" t="s">
        <v>1</v>
      </c>
      <c r="Z320" s="6" t="s">
        <v>43</v>
      </c>
      <c r="AB320" s="6">
        <v>1</v>
      </c>
      <c r="AC320" s="6">
        <v>1</v>
      </c>
      <c r="AE320" s="6">
        <f t="shared" si="38"/>
        <v>0</v>
      </c>
      <c r="AF320" s="6">
        <f t="shared" si="39"/>
        <v>0</v>
      </c>
      <c r="AG320" s="6" t="str">
        <f t="shared" si="40"/>
        <v/>
      </c>
      <c r="AH320" s="6" t="str">
        <f t="shared" si="41"/>
        <v/>
      </c>
      <c r="AI320" s="6">
        <f t="shared" si="42"/>
        <v>2</v>
      </c>
      <c r="AJ320" s="6">
        <f t="shared" si="43"/>
        <v>2</v>
      </c>
      <c r="AK320" s="6" t="str">
        <f t="shared" si="44"/>
        <v/>
      </c>
      <c r="AL320" s="6" t="str">
        <f t="shared" si="45"/>
        <v/>
      </c>
    </row>
    <row r="321" spans="2:43">
      <c r="B321" s="2">
        <v>42629</v>
      </c>
      <c r="C321" s="3">
        <v>23</v>
      </c>
      <c r="D321" s="3" t="s">
        <v>108</v>
      </c>
      <c r="E321" s="4">
        <v>42630.083333333336</v>
      </c>
      <c r="F321" s="5" t="s">
        <v>786</v>
      </c>
      <c r="G321" s="5" t="s">
        <v>787</v>
      </c>
      <c r="H321" s="3" t="s">
        <v>786</v>
      </c>
      <c r="I321" s="3" t="s">
        <v>787</v>
      </c>
      <c r="J321" s="5">
        <v>4.1500000000000004</v>
      </c>
      <c r="K321" s="5">
        <v>3.95</v>
      </c>
      <c r="L321" s="5">
        <v>1.58</v>
      </c>
      <c r="M321" s="3">
        <v>2.02</v>
      </c>
      <c r="N321" s="3">
        <v>3.7</v>
      </c>
      <c r="O321" s="3">
        <v>2.75</v>
      </c>
      <c r="P321" s="3">
        <v>1</v>
      </c>
      <c r="V321" s="6" t="str">
        <f t="shared" si="37"/>
        <v>荷乙</v>
      </c>
      <c r="W321" s="6" t="s">
        <v>5</v>
      </c>
      <c r="X321" s="6" t="s">
        <v>1</v>
      </c>
      <c r="Y321" s="6" t="s">
        <v>6</v>
      </c>
      <c r="Z321" s="6" t="s">
        <v>43</v>
      </c>
      <c r="AB321" s="6">
        <v>1</v>
      </c>
      <c r="AC321" s="6">
        <v>1</v>
      </c>
      <c r="AE321" s="6">
        <f t="shared" si="38"/>
        <v>0</v>
      </c>
      <c r="AF321" s="6">
        <f t="shared" si="39"/>
        <v>0</v>
      </c>
      <c r="AG321" s="6" t="str">
        <f t="shared" si="40"/>
        <v/>
      </c>
      <c r="AH321" s="6" t="str">
        <f t="shared" si="41"/>
        <v/>
      </c>
      <c r="AI321" s="6">
        <f t="shared" si="42"/>
        <v>1</v>
      </c>
      <c r="AJ321" s="6">
        <f t="shared" si="43"/>
        <v>1</v>
      </c>
      <c r="AK321" s="6" t="str">
        <f t="shared" si="44"/>
        <v/>
      </c>
      <c r="AL321" s="6" t="str">
        <f t="shared" si="45"/>
        <v/>
      </c>
    </row>
    <row r="322" spans="2:43">
      <c r="B322" s="2">
        <v>42629</v>
      </c>
      <c r="C322" s="3">
        <v>24</v>
      </c>
      <c r="D322" s="3" t="s">
        <v>108</v>
      </c>
      <c r="E322" s="4">
        <v>42630.083333333336</v>
      </c>
      <c r="F322" s="5" t="s">
        <v>788</v>
      </c>
      <c r="G322" s="5" t="s">
        <v>789</v>
      </c>
      <c r="H322" s="3" t="s">
        <v>788</v>
      </c>
      <c r="I322" s="3" t="s">
        <v>789</v>
      </c>
      <c r="J322" s="5">
        <v>1.75</v>
      </c>
      <c r="K322" s="5">
        <v>3.6</v>
      </c>
      <c r="L322" s="5">
        <v>3.6</v>
      </c>
      <c r="M322" s="3">
        <v>3.15</v>
      </c>
      <c r="N322" s="3">
        <v>3.9</v>
      </c>
      <c r="O322" s="3">
        <v>1.8</v>
      </c>
      <c r="P322" s="3">
        <v>-1</v>
      </c>
      <c r="V322" s="6" t="str">
        <f t="shared" si="37"/>
        <v>荷乙</v>
      </c>
      <c r="W322" s="6" t="s">
        <v>211</v>
      </c>
      <c r="X322" s="6" t="s">
        <v>6</v>
      </c>
      <c r="Y322" s="6" t="s">
        <v>2</v>
      </c>
      <c r="Z322" s="6" t="s">
        <v>43</v>
      </c>
      <c r="AE322" s="6">
        <f t="shared" si="38"/>
        <v>0</v>
      </c>
      <c r="AF322" s="6">
        <f t="shared" si="39"/>
        <v>0</v>
      </c>
      <c r="AG322" s="6" t="str">
        <f t="shared" si="40"/>
        <v/>
      </c>
      <c r="AH322" s="6" t="str">
        <f t="shared" si="41"/>
        <v/>
      </c>
      <c r="AI322" s="6">
        <f t="shared" si="42"/>
        <v>0</v>
      </c>
      <c r="AJ322" s="6">
        <f t="shared" si="43"/>
        <v>0</v>
      </c>
      <c r="AK322" s="6" t="str">
        <f t="shared" si="44"/>
        <v/>
      </c>
      <c r="AL322" s="6" t="str">
        <f t="shared" si="45"/>
        <v/>
      </c>
      <c r="AQ322" s="12" t="s">
        <v>778</v>
      </c>
    </row>
    <row r="323" spans="2:43">
      <c r="B323" s="2">
        <v>42629</v>
      </c>
      <c r="C323" s="3">
        <v>25</v>
      </c>
      <c r="D323" s="3" t="s">
        <v>108</v>
      </c>
      <c r="E323" s="4">
        <v>42630.083333333336</v>
      </c>
      <c r="F323" s="5" t="s">
        <v>110</v>
      </c>
      <c r="G323" s="5" t="s">
        <v>548</v>
      </c>
      <c r="H323" s="3" t="s">
        <v>112</v>
      </c>
      <c r="I323" s="3" t="s">
        <v>548</v>
      </c>
      <c r="J323" s="5">
        <v>1.69</v>
      </c>
      <c r="K323" s="5">
        <v>3.85</v>
      </c>
      <c r="L323" s="5">
        <v>3.6</v>
      </c>
      <c r="M323" s="3">
        <v>3.01</v>
      </c>
      <c r="N323" s="3">
        <v>3.85</v>
      </c>
      <c r="O323" s="3">
        <v>1.86</v>
      </c>
      <c r="P323" s="3">
        <v>-1</v>
      </c>
      <c r="V323" s="6" t="str">
        <f t="shared" si="37"/>
        <v>荷乙</v>
      </c>
      <c r="W323" s="6" t="s">
        <v>5</v>
      </c>
      <c r="X323" s="6" t="s">
        <v>1</v>
      </c>
      <c r="Y323" s="6" t="s">
        <v>1</v>
      </c>
      <c r="Z323" s="6" t="s">
        <v>43</v>
      </c>
      <c r="AE323" s="6">
        <f t="shared" si="38"/>
        <v>2</v>
      </c>
      <c r="AF323" s="6">
        <f t="shared" si="39"/>
        <v>2</v>
      </c>
      <c r="AG323" s="6" t="str">
        <f t="shared" si="40"/>
        <v/>
      </c>
      <c r="AH323" s="6" t="str">
        <f t="shared" si="41"/>
        <v/>
      </c>
      <c r="AI323" s="6">
        <f t="shared" si="42"/>
        <v>0</v>
      </c>
      <c r="AJ323" s="6">
        <f t="shared" si="43"/>
        <v>0</v>
      </c>
      <c r="AK323" s="6" t="str">
        <f t="shared" si="44"/>
        <v/>
      </c>
      <c r="AL323" s="6" t="str">
        <f t="shared" si="45"/>
        <v/>
      </c>
    </row>
    <row r="324" spans="2:43">
      <c r="B324" s="2">
        <v>42629</v>
      </c>
      <c r="C324" s="3">
        <v>26</v>
      </c>
      <c r="D324" s="3" t="s">
        <v>108</v>
      </c>
      <c r="E324" s="4">
        <v>42630.083333333336</v>
      </c>
      <c r="F324" s="5" t="s">
        <v>790</v>
      </c>
      <c r="G324" s="5" t="s">
        <v>791</v>
      </c>
      <c r="H324" s="3" t="s">
        <v>790</v>
      </c>
      <c r="I324" s="3" t="s">
        <v>791</v>
      </c>
      <c r="J324" s="5">
        <v>3.02</v>
      </c>
      <c r="K324" s="5">
        <v>3.4</v>
      </c>
      <c r="L324" s="5">
        <v>1.99</v>
      </c>
      <c r="M324" s="3">
        <v>1.6</v>
      </c>
      <c r="N324" s="3">
        <v>4.0999999999999996</v>
      </c>
      <c r="O324" s="3">
        <v>3.85</v>
      </c>
      <c r="P324" s="3">
        <v>1</v>
      </c>
      <c r="V324" s="6" t="str">
        <f t="shared" si="37"/>
        <v>荷乙</v>
      </c>
      <c r="W324" s="6" t="s">
        <v>385</v>
      </c>
      <c r="X324" s="6" t="s">
        <v>1</v>
      </c>
      <c r="Y324" s="6" t="s">
        <v>6</v>
      </c>
      <c r="Z324" s="6" t="s">
        <v>43</v>
      </c>
      <c r="AC324" s="6">
        <v>1</v>
      </c>
      <c r="AE324" s="6">
        <f t="shared" si="38"/>
        <v>0</v>
      </c>
      <c r="AF324" s="6">
        <f t="shared" si="39"/>
        <v>0</v>
      </c>
      <c r="AG324" s="6" t="str">
        <f t="shared" si="40"/>
        <v/>
      </c>
      <c r="AH324" s="6" t="str">
        <f t="shared" si="41"/>
        <v/>
      </c>
      <c r="AI324" s="6">
        <f t="shared" si="42"/>
        <v>0</v>
      </c>
      <c r="AJ324" s="6">
        <f t="shared" si="43"/>
        <v>0</v>
      </c>
      <c r="AK324" s="6" t="str">
        <f t="shared" si="44"/>
        <v/>
      </c>
      <c r="AL324" s="6" t="str">
        <f t="shared" si="45"/>
        <v/>
      </c>
    </row>
    <row r="325" spans="2:43">
      <c r="B325" s="2">
        <v>42629</v>
      </c>
      <c r="C325" s="3">
        <v>27</v>
      </c>
      <c r="D325" s="3" t="s">
        <v>108</v>
      </c>
      <c r="E325" s="4">
        <v>42630.083333333336</v>
      </c>
      <c r="F325" s="5" t="s">
        <v>792</v>
      </c>
      <c r="G325" s="5" t="s">
        <v>549</v>
      </c>
      <c r="H325" s="3" t="s">
        <v>792</v>
      </c>
      <c r="I325" s="3" t="s">
        <v>551</v>
      </c>
      <c r="J325" s="5">
        <v>1.19</v>
      </c>
      <c r="K325" s="5">
        <v>5.45</v>
      </c>
      <c r="L325" s="5">
        <v>9.5</v>
      </c>
      <c r="M325" s="3">
        <v>1.7</v>
      </c>
      <c r="N325" s="3">
        <v>3.95</v>
      </c>
      <c r="O325" s="3">
        <v>3.48</v>
      </c>
      <c r="P325" s="3">
        <v>-1</v>
      </c>
      <c r="V325" s="6" t="str">
        <f t="shared" si="37"/>
        <v>荷乙</v>
      </c>
      <c r="W325" s="6" t="s">
        <v>5</v>
      </c>
      <c r="X325" s="6" t="s">
        <v>1</v>
      </c>
      <c r="Y325" s="6" t="s">
        <v>6</v>
      </c>
      <c r="Z325" s="6" t="s">
        <v>43</v>
      </c>
      <c r="AB325" s="6">
        <v>1</v>
      </c>
      <c r="AC325" s="6">
        <v>1</v>
      </c>
      <c r="AE325" s="6">
        <f t="shared" si="38"/>
        <v>0</v>
      </c>
      <c r="AF325" s="6">
        <f t="shared" si="39"/>
        <v>0</v>
      </c>
      <c r="AG325" s="6" t="str">
        <f t="shared" si="40"/>
        <v/>
      </c>
      <c r="AH325" s="6" t="str">
        <f t="shared" si="41"/>
        <v/>
      </c>
      <c r="AI325" s="6">
        <f t="shared" si="42"/>
        <v>1</v>
      </c>
      <c r="AJ325" s="6">
        <f t="shared" si="43"/>
        <v>1</v>
      </c>
      <c r="AK325" s="6" t="str">
        <f t="shared" si="44"/>
        <v/>
      </c>
      <c r="AL325" s="6" t="str">
        <f t="shared" si="45"/>
        <v/>
      </c>
    </row>
    <row r="326" spans="2:43">
      <c r="B326" s="2">
        <v>42629</v>
      </c>
      <c r="C326" s="3">
        <v>28</v>
      </c>
      <c r="D326" s="3" t="s">
        <v>722</v>
      </c>
      <c r="E326" s="4">
        <v>42630.083333333336</v>
      </c>
      <c r="F326" s="5" t="s">
        <v>304</v>
      </c>
      <c r="G326" s="5" t="s">
        <v>793</v>
      </c>
      <c r="H326" s="3" t="s">
        <v>306</v>
      </c>
      <c r="I326" s="3" t="s">
        <v>793</v>
      </c>
      <c r="J326" s="5">
        <v>3.25</v>
      </c>
      <c r="K326" s="5">
        <v>3.55</v>
      </c>
      <c r="L326" s="5">
        <v>1.85</v>
      </c>
      <c r="M326" s="3">
        <v>1.7</v>
      </c>
      <c r="N326" s="3">
        <v>3.92</v>
      </c>
      <c r="O326" s="3">
        <v>3.5</v>
      </c>
      <c r="P326" s="3">
        <v>1</v>
      </c>
      <c r="V326" s="6" t="str">
        <f t="shared" si="37"/>
        <v>智利杯</v>
      </c>
      <c r="W326" s="6" t="s">
        <v>0</v>
      </c>
      <c r="X326" s="6" t="s">
        <v>1</v>
      </c>
      <c r="Y326" s="6" t="s">
        <v>2</v>
      </c>
      <c r="Z326" s="6" t="s">
        <v>317</v>
      </c>
      <c r="AB326" s="6">
        <v>1</v>
      </c>
      <c r="AC326" s="6" t="s">
        <v>44</v>
      </c>
      <c r="AE326" s="6">
        <f t="shared" si="38"/>
        <v>0</v>
      </c>
      <c r="AF326" s="6">
        <f t="shared" si="39"/>
        <v>0</v>
      </c>
      <c r="AG326" s="6" t="str">
        <f t="shared" si="40"/>
        <v/>
      </c>
      <c r="AH326" s="6" t="str">
        <f t="shared" si="41"/>
        <v/>
      </c>
      <c r="AI326" s="6">
        <f t="shared" si="42"/>
        <v>0</v>
      </c>
      <c r="AJ326" s="6">
        <f t="shared" si="43"/>
        <v>0</v>
      </c>
      <c r="AK326" s="6" t="str">
        <f t="shared" si="44"/>
        <v/>
      </c>
      <c r="AL326" s="6" t="str">
        <f t="shared" si="45"/>
        <v/>
      </c>
    </row>
    <row r="327" spans="2:43">
      <c r="B327" s="2">
        <v>42629</v>
      </c>
      <c r="C327" s="3">
        <v>29</v>
      </c>
      <c r="D327" s="3" t="s">
        <v>131</v>
      </c>
      <c r="E327" s="4">
        <v>42630.104166666664</v>
      </c>
      <c r="F327" s="5" t="s">
        <v>794</v>
      </c>
      <c r="G327" s="5" t="s">
        <v>133</v>
      </c>
      <c r="H327" s="3" t="s">
        <v>794</v>
      </c>
      <c r="I327" s="3" t="s">
        <v>133</v>
      </c>
      <c r="J327" s="5">
        <v>1.62</v>
      </c>
      <c r="K327" s="5">
        <v>3.5</v>
      </c>
      <c r="L327" s="5">
        <v>4.45</v>
      </c>
      <c r="M327" s="3">
        <v>3.05</v>
      </c>
      <c r="N327" s="3">
        <v>3.45</v>
      </c>
      <c r="O327" s="3">
        <v>1.96</v>
      </c>
      <c r="P327" s="3">
        <v>-1</v>
      </c>
      <c r="V327" s="6" t="str">
        <f t="shared" si="37"/>
        <v>德甲</v>
      </c>
      <c r="W327" s="6" t="s">
        <v>0</v>
      </c>
      <c r="X327" s="6" t="s">
        <v>1</v>
      </c>
      <c r="Y327" s="6" t="s">
        <v>2</v>
      </c>
      <c r="Z327" s="6" t="s">
        <v>3</v>
      </c>
      <c r="AE327" s="6">
        <f t="shared" si="38"/>
        <v>1</v>
      </c>
      <c r="AF327" s="6">
        <f t="shared" si="39"/>
        <v>2</v>
      </c>
      <c r="AG327" s="6" t="str">
        <f t="shared" si="40"/>
        <v/>
      </c>
      <c r="AH327" s="6" t="str">
        <f t="shared" si="41"/>
        <v/>
      </c>
      <c r="AI327" s="6">
        <f t="shared" si="42"/>
        <v>0</v>
      </c>
      <c r="AJ327" s="6">
        <f t="shared" si="43"/>
        <v>0</v>
      </c>
      <c r="AK327" s="6" t="str">
        <f t="shared" si="44"/>
        <v/>
      </c>
      <c r="AL327" s="6" t="str">
        <f t="shared" si="45"/>
        <v/>
      </c>
    </row>
    <row r="328" spans="2:43">
      <c r="B328" s="2">
        <v>42629</v>
      </c>
      <c r="C328" s="3">
        <v>30</v>
      </c>
      <c r="D328" s="3" t="s">
        <v>114</v>
      </c>
      <c r="E328" s="4">
        <v>42630.104166666664</v>
      </c>
      <c r="F328" s="5" t="s">
        <v>795</v>
      </c>
      <c r="G328" s="5" t="s">
        <v>796</v>
      </c>
      <c r="H328" s="3" t="s">
        <v>795</v>
      </c>
      <c r="I328" s="3" t="s">
        <v>796</v>
      </c>
      <c r="J328" s="5">
        <v>1.59</v>
      </c>
      <c r="K328" s="5">
        <v>3.65</v>
      </c>
      <c r="L328" s="5">
        <v>4.42</v>
      </c>
      <c r="M328" s="3">
        <v>2.95</v>
      </c>
      <c r="N328" s="3">
        <v>3.45</v>
      </c>
      <c r="O328" s="3">
        <v>2</v>
      </c>
      <c r="P328" s="3">
        <v>-1</v>
      </c>
      <c r="V328" s="6" t="str">
        <f t="shared" si="37"/>
        <v>比甲</v>
      </c>
      <c r="W328" s="6" t="s">
        <v>385</v>
      </c>
      <c r="X328" s="6" t="s">
        <v>1</v>
      </c>
      <c r="Y328" s="6" t="s">
        <v>6</v>
      </c>
      <c r="Z328" s="6" t="s">
        <v>43</v>
      </c>
      <c r="AB328" s="6">
        <v>1</v>
      </c>
      <c r="AC328" s="6">
        <v>1</v>
      </c>
      <c r="AE328" s="6">
        <f t="shared" si="38"/>
        <v>0</v>
      </c>
      <c r="AF328" s="6">
        <f t="shared" si="39"/>
        <v>0</v>
      </c>
      <c r="AG328" s="6" t="str">
        <f t="shared" si="40"/>
        <v/>
      </c>
      <c r="AH328" s="6" t="str">
        <f t="shared" si="41"/>
        <v/>
      </c>
      <c r="AI328" s="6">
        <f t="shared" si="42"/>
        <v>1</v>
      </c>
      <c r="AJ328" s="6">
        <f t="shared" si="43"/>
        <v>1</v>
      </c>
      <c r="AK328" s="6" t="str">
        <f t="shared" si="44"/>
        <v/>
      </c>
      <c r="AL328" s="6" t="str">
        <f t="shared" si="45"/>
        <v/>
      </c>
    </row>
    <row r="329" spans="2:43">
      <c r="B329" s="2">
        <v>42629</v>
      </c>
      <c r="C329" s="3">
        <v>31</v>
      </c>
      <c r="D329" s="3" t="s">
        <v>174</v>
      </c>
      <c r="E329" s="17">
        <v>42630.114583333336</v>
      </c>
      <c r="F329" s="5" t="s">
        <v>251</v>
      </c>
      <c r="G329" s="5" t="s">
        <v>797</v>
      </c>
      <c r="H329" s="3" t="s">
        <v>251</v>
      </c>
      <c r="I329" s="3" t="s">
        <v>797</v>
      </c>
      <c r="J329" s="5">
        <v>2.72</v>
      </c>
      <c r="K329" s="5">
        <v>3.1</v>
      </c>
      <c r="L329" s="5">
        <v>2.2799999999999998</v>
      </c>
      <c r="M329" s="3">
        <v>1.45</v>
      </c>
      <c r="N329" s="3">
        <v>4.2</v>
      </c>
      <c r="O329" s="3">
        <v>4.95</v>
      </c>
      <c r="P329" s="3">
        <v>1</v>
      </c>
      <c r="V329" s="6" t="str">
        <f t="shared" ref="V329:V392" si="46">D329</f>
        <v>意甲</v>
      </c>
      <c r="W329" s="6" t="s">
        <v>385</v>
      </c>
      <c r="X329" s="6" t="s">
        <v>1</v>
      </c>
      <c r="Y329" s="6" t="s">
        <v>6</v>
      </c>
      <c r="Z329" s="6" t="s">
        <v>3</v>
      </c>
      <c r="AA329" s="6">
        <v>1</v>
      </c>
      <c r="AC329" s="6">
        <v>1</v>
      </c>
      <c r="AE329" s="6">
        <f t="shared" si="38"/>
        <v>0</v>
      </c>
      <c r="AF329" s="6">
        <f t="shared" si="39"/>
        <v>0</v>
      </c>
      <c r="AG329" s="6" t="str">
        <f t="shared" si="40"/>
        <v/>
      </c>
      <c r="AH329" s="6" t="str">
        <f t="shared" si="41"/>
        <v/>
      </c>
      <c r="AI329" s="6">
        <f t="shared" si="42"/>
        <v>0</v>
      </c>
      <c r="AJ329" s="6">
        <f t="shared" si="43"/>
        <v>0</v>
      </c>
      <c r="AK329" s="6" t="str">
        <f t="shared" si="44"/>
        <v/>
      </c>
      <c r="AL329" s="6" t="str">
        <f t="shared" si="45"/>
        <v/>
      </c>
    </row>
    <row r="330" spans="2:43">
      <c r="B330" s="2">
        <v>42629</v>
      </c>
      <c r="C330" s="3">
        <v>32</v>
      </c>
      <c r="D330" s="3" t="s">
        <v>191</v>
      </c>
      <c r="E330" s="17">
        <v>42630.114583333336</v>
      </c>
      <c r="F330" s="5" t="s">
        <v>544</v>
      </c>
      <c r="G330" s="5" t="s">
        <v>195</v>
      </c>
      <c r="H330" s="3" t="s">
        <v>544</v>
      </c>
      <c r="I330" s="3" t="s">
        <v>196</v>
      </c>
      <c r="J330" s="5">
        <v>1.6</v>
      </c>
      <c r="K330" s="5">
        <v>3.4</v>
      </c>
      <c r="L330" s="5">
        <v>4.75</v>
      </c>
      <c r="M330" s="3">
        <v>3.05</v>
      </c>
      <c r="N330" s="3">
        <v>3.35</v>
      </c>
      <c r="O330" s="3">
        <v>1.99</v>
      </c>
      <c r="P330" s="3">
        <v>-1</v>
      </c>
      <c r="V330" s="6" t="str">
        <f t="shared" si="46"/>
        <v>西甲</v>
      </c>
      <c r="W330" s="6" t="s">
        <v>328</v>
      </c>
      <c r="X330" s="6" t="s">
        <v>1</v>
      </c>
      <c r="Y330" s="6" t="s">
        <v>6</v>
      </c>
      <c r="Z330" s="6" t="s">
        <v>3</v>
      </c>
      <c r="AA330" s="6">
        <v>1</v>
      </c>
      <c r="AB330" s="6">
        <v>1</v>
      </c>
      <c r="AC330" s="6">
        <v>1</v>
      </c>
      <c r="AE330" s="6">
        <f t="shared" si="38"/>
        <v>0</v>
      </c>
      <c r="AF330" s="6">
        <f t="shared" si="39"/>
        <v>0</v>
      </c>
      <c r="AG330" s="6" t="str">
        <f t="shared" si="40"/>
        <v/>
      </c>
      <c r="AH330" s="6" t="str">
        <f t="shared" si="41"/>
        <v/>
      </c>
      <c r="AI330" s="6">
        <f t="shared" si="42"/>
        <v>1</v>
      </c>
      <c r="AJ330" s="6">
        <f t="shared" si="43"/>
        <v>4</v>
      </c>
      <c r="AK330" s="6" t="str">
        <f t="shared" si="44"/>
        <v/>
      </c>
      <c r="AL330" s="6" t="str">
        <f t="shared" si="45"/>
        <v/>
      </c>
    </row>
    <row r="331" spans="2:43">
      <c r="B331" s="2">
        <v>42629</v>
      </c>
      <c r="C331" s="3">
        <v>33</v>
      </c>
      <c r="D331" s="3" t="s">
        <v>117</v>
      </c>
      <c r="E331" s="4">
        <v>42630.114583333336</v>
      </c>
      <c r="F331" s="5" t="s">
        <v>798</v>
      </c>
      <c r="G331" s="5" t="s">
        <v>261</v>
      </c>
      <c r="H331" s="3" t="s">
        <v>798</v>
      </c>
      <c r="I331" s="3" t="s">
        <v>262</v>
      </c>
      <c r="J331" s="5">
        <v>7.5</v>
      </c>
      <c r="K331" s="5">
        <v>4.4000000000000004</v>
      </c>
      <c r="L331" s="5">
        <v>1.3</v>
      </c>
      <c r="M331" s="3">
        <v>2.8</v>
      </c>
      <c r="N331" s="3">
        <v>3.5</v>
      </c>
      <c r="O331" s="3">
        <v>2.06</v>
      </c>
      <c r="P331" s="3">
        <v>1</v>
      </c>
      <c r="V331" s="6" t="str">
        <f t="shared" si="46"/>
        <v>法甲</v>
      </c>
      <c r="W331" s="6" t="s">
        <v>354</v>
      </c>
      <c r="X331" s="6" t="s">
        <v>2</v>
      </c>
      <c r="Y331" s="6" t="s">
        <v>2</v>
      </c>
      <c r="Z331" s="6" t="s">
        <v>3</v>
      </c>
      <c r="AE331" s="6">
        <f t="shared" ref="AE331:AE394" si="47">IF(AND(AB331=$AB$4,AC331=$AC$4),IF(W331=$W$4,1,0)+IF(X331=$X$4,1,0)+IF(Y331=$Y$4,1,0),0)</f>
        <v>0</v>
      </c>
      <c r="AF331" s="6">
        <f t="shared" ref="AF331:AF394" si="48">IF(AND(AB331=$AB$4,AC331=$AC$4),IF(W331=$W$4,1,0)+IF(Z331=$Z$4,1,0)+IF(X331=$X$4,1,0)+IF(Y331=$Y$4,1,0)+IF(AA331=$AA$4,1,0)+IF(V331=$V$4,1,0),0)</f>
        <v>1</v>
      </c>
      <c r="AG331" s="6" t="str">
        <f t="shared" ref="AG331:AG394" si="49">IF(AND(AB331=$AB$4,AC331=$AC$4,AE331=MAX(AE$10:AE$5002)),(J331-J$4)^2+(K331-K$4)^2+(L331-L$4)^2+(M331-M$4)^2+(N331-N$4)^2+(O331-O$4)^2,"")</f>
        <v/>
      </c>
      <c r="AH331" s="6" t="str">
        <f t="shared" ref="AH331:AH394" si="50">IF(AND(AB331=$AB$4,AC331=$AC$4,AE331=MAX(AE$10:AE$5002),AF331=MAX(AF$10:AF$5002)),(J331-J$4)^2+(K331-K$4)^2+(L331-L$4)^2+(M331-M$4)^2+(N331-N$4)^2+(O331-O$4)^2,"")</f>
        <v/>
      </c>
      <c r="AI331" s="6">
        <f t="shared" ref="AI331:AI394" si="51">IF(AND(AB331=$AB$5,AC331=$AC$5),IF(W331=$W$5,1,0)+IF(X331=$X$5,1,0)+IF(Y331=$Y$5,1,0),0)</f>
        <v>0</v>
      </c>
      <c r="AJ331" s="6">
        <f t="shared" ref="AJ331:AJ394" si="52">IF(AND(AB331=$AB$5,AC331=$AC$5),IF(W331=$W$5,1,0)+IF(Z331=$Z$5,1,0)+IF(X331=$X$5,1,0)+IF(Y331=$Y$5,1,0)+IF(AA331=$AA$5,1,0)+IF(V331=$V$5,1,0),0)</f>
        <v>0</v>
      </c>
      <c r="AK331" s="6" t="str">
        <f t="shared" ref="AK331:AK394" si="53">IF(AND(AB331=$AB$5,AC331=$AC$5,AI331=MAX(AI$10:AI$5002)),(J331-J$4)^2+(K331-K$4)^2+(L331-L$4)^2+(M331-M$4)^2+(N331-N$4)^2+(O331-O$4)^2,"")</f>
        <v/>
      </c>
      <c r="AL331" s="6" t="str">
        <f t="shared" ref="AL331:AL394" si="54">IF(AND(AB331=$AB$5,AC331=$AC$5,AI331=MAX(AI$10:AI$5002),AJ331=MAX(AJ$10:AJ$5002)),(J331-J$4)^2+(K331-K$4)^2+(L331-L$4)^2+(M331-M$4)^2+(N331-N$4)^2+(O331-O$4)^2,"")</f>
        <v/>
      </c>
    </row>
    <row r="332" spans="2:43">
      <c r="B332" s="2">
        <v>42629</v>
      </c>
      <c r="C332" s="3">
        <v>34</v>
      </c>
      <c r="D332" s="3" t="s">
        <v>97</v>
      </c>
      <c r="E332" s="17">
        <v>42630.125</v>
      </c>
      <c r="F332" s="5" t="s">
        <v>799</v>
      </c>
      <c r="G332" s="5" t="s">
        <v>800</v>
      </c>
      <c r="H332" s="3" t="s">
        <v>799</v>
      </c>
      <c r="I332" s="3" t="s">
        <v>800</v>
      </c>
      <c r="J332" s="5">
        <v>2</v>
      </c>
      <c r="K332" s="5">
        <v>3.2</v>
      </c>
      <c r="L332" s="5">
        <v>3.16</v>
      </c>
      <c r="M332" s="3">
        <v>4.05</v>
      </c>
      <c r="N332" s="3">
        <v>3.9</v>
      </c>
      <c r="O332" s="3">
        <v>1.6</v>
      </c>
      <c r="P332" s="3">
        <v>-1</v>
      </c>
      <c r="V332" s="6" t="str">
        <f t="shared" si="46"/>
        <v>英超</v>
      </c>
      <c r="W332" s="6" t="s">
        <v>1</v>
      </c>
      <c r="X332" s="6" t="s">
        <v>1</v>
      </c>
      <c r="Y332" s="6" t="s">
        <v>1</v>
      </c>
      <c r="Z332" s="6" t="s">
        <v>3</v>
      </c>
      <c r="AA332" s="6">
        <v>1</v>
      </c>
      <c r="AB332" s="6">
        <v>1</v>
      </c>
      <c r="AC332" s="6" t="s">
        <v>44</v>
      </c>
      <c r="AE332" s="6">
        <f t="shared" si="47"/>
        <v>0</v>
      </c>
      <c r="AF332" s="6">
        <f t="shared" si="48"/>
        <v>0</v>
      </c>
      <c r="AG332" s="6" t="str">
        <f t="shared" si="49"/>
        <v/>
      </c>
      <c r="AH332" s="6" t="str">
        <f t="shared" si="50"/>
        <v/>
      </c>
      <c r="AI332" s="6">
        <f t="shared" si="51"/>
        <v>0</v>
      </c>
      <c r="AJ332" s="6">
        <f t="shared" si="52"/>
        <v>0</v>
      </c>
      <c r="AK332" s="6" t="str">
        <f t="shared" si="53"/>
        <v/>
      </c>
      <c r="AL332" s="6" t="str">
        <f t="shared" si="54"/>
        <v/>
      </c>
      <c r="AQ332" s="6" t="s">
        <v>753</v>
      </c>
    </row>
    <row r="333" spans="2:43">
      <c r="B333" s="2">
        <v>42629</v>
      </c>
      <c r="C333" s="3">
        <v>35</v>
      </c>
      <c r="D333" s="3" t="s">
        <v>36</v>
      </c>
      <c r="E333" s="4">
        <v>42630.145833333336</v>
      </c>
      <c r="F333" s="5" t="s">
        <v>439</v>
      </c>
      <c r="G333" s="5" t="s">
        <v>159</v>
      </c>
      <c r="H333" s="3" t="s">
        <v>440</v>
      </c>
      <c r="I333" s="3" t="s">
        <v>159</v>
      </c>
      <c r="J333" s="5">
        <v>2.2200000000000002</v>
      </c>
      <c r="K333" s="5">
        <v>2.9</v>
      </c>
      <c r="L333" s="5">
        <v>3</v>
      </c>
      <c r="M333" s="3">
        <v>5</v>
      </c>
      <c r="N333" s="3">
        <v>3.95</v>
      </c>
      <c r="O333" s="3">
        <v>1.48</v>
      </c>
      <c r="P333" s="3">
        <v>-1</v>
      </c>
      <c r="V333" s="6" t="str">
        <f t="shared" si="46"/>
        <v>葡超</v>
      </c>
      <c r="W333" s="6" t="s">
        <v>1</v>
      </c>
      <c r="X333" s="6" t="s">
        <v>1</v>
      </c>
      <c r="Y333" s="6" t="s">
        <v>1</v>
      </c>
      <c r="Z333" s="6" t="s">
        <v>3</v>
      </c>
      <c r="AC333" s="6">
        <v>1</v>
      </c>
      <c r="AE333" s="6">
        <f t="shared" si="47"/>
        <v>0</v>
      </c>
      <c r="AF333" s="6">
        <f t="shared" si="48"/>
        <v>0</v>
      </c>
      <c r="AG333" s="6" t="str">
        <f t="shared" si="49"/>
        <v/>
      </c>
      <c r="AH333" s="6" t="str">
        <f t="shared" si="50"/>
        <v/>
      </c>
      <c r="AI333" s="6">
        <f t="shared" si="51"/>
        <v>0</v>
      </c>
      <c r="AJ333" s="6">
        <f t="shared" si="52"/>
        <v>0</v>
      </c>
      <c r="AK333" s="6" t="str">
        <f t="shared" si="53"/>
        <v/>
      </c>
      <c r="AL333" s="6" t="str">
        <f t="shared" si="54"/>
        <v/>
      </c>
    </row>
    <row r="334" spans="2:43">
      <c r="B334" s="2">
        <v>42629</v>
      </c>
      <c r="C334" s="3">
        <v>36</v>
      </c>
      <c r="D334" s="3" t="s">
        <v>240</v>
      </c>
      <c r="E334" s="4">
        <v>42630.333333333336</v>
      </c>
      <c r="F334" s="5" t="s">
        <v>801</v>
      </c>
      <c r="G334" s="5" t="s">
        <v>802</v>
      </c>
      <c r="H334" s="3" t="s">
        <v>801</v>
      </c>
      <c r="I334" s="3" t="s">
        <v>803</v>
      </c>
      <c r="J334" s="5">
        <v>1.93</v>
      </c>
      <c r="K334" s="5">
        <v>3.35</v>
      </c>
      <c r="L334" s="5">
        <v>3.2</v>
      </c>
      <c r="M334" s="3">
        <v>3.75</v>
      </c>
      <c r="N334" s="3">
        <v>3.95</v>
      </c>
      <c r="O334" s="3">
        <v>1.64</v>
      </c>
      <c r="P334" s="3">
        <v>-1</v>
      </c>
      <c r="V334" s="6" t="str">
        <f t="shared" si="46"/>
        <v>美职</v>
      </c>
      <c r="W334" s="6" t="s">
        <v>1</v>
      </c>
      <c r="X334" s="6" t="s">
        <v>1</v>
      </c>
      <c r="Y334" s="6" t="s">
        <v>1</v>
      </c>
      <c r="Z334" s="6" t="s">
        <v>317</v>
      </c>
      <c r="AB334" s="6">
        <v>1</v>
      </c>
      <c r="AC334" s="6" t="s">
        <v>44</v>
      </c>
      <c r="AE334" s="6">
        <f t="shared" si="47"/>
        <v>0</v>
      </c>
      <c r="AF334" s="6">
        <f t="shared" si="48"/>
        <v>0</v>
      </c>
      <c r="AG334" s="6" t="str">
        <f t="shared" si="49"/>
        <v/>
      </c>
      <c r="AH334" s="6" t="str">
        <f t="shared" si="50"/>
        <v/>
      </c>
      <c r="AI334" s="6">
        <f t="shared" si="51"/>
        <v>0</v>
      </c>
      <c r="AJ334" s="6">
        <f t="shared" si="52"/>
        <v>0</v>
      </c>
      <c r="AK334" s="6" t="str">
        <f t="shared" si="53"/>
        <v/>
      </c>
      <c r="AL334" s="6" t="str">
        <f t="shared" si="54"/>
        <v/>
      </c>
    </row>
    <row r="335" spans="2:43">
      <c r="B335" s="2">
        <v>42629</v>
      </c>
      <c r="C335" s="3">
        <v>37</v>
      </c>
      <c r="D335" s="3" t="s">
        <v>207</v>
      </c>
      <c r="E335" s="4">
        <v>42630.34375</v>
      </c>
      <c r="F335" s="5" t="s">
        <v>804</v>
      </c>
      <c r="G335" s="5" t="s">
        <v>805</v>
      </c>
      <c r="H335" s="3" t="s">
        <v>804</v>
      </c>
      <c r="I335" s="3" t="s">
        <v>806</v>
      </c>
      <c r="J335" s="5">
        <v>1.92</v>
      </c>
      <c r="K335" s="5">
        <v>2.9</v>
      </c>
      <c r="L335" s="5">
        <v>3.8</v>
      </c>
      <c r="M335" s="3">
        <v>4.3</v>
      </c>
      <c r="N335" s="3">
        <v>3.45</v>
      </c>
      <c r="O335" s="3">
        <v>1.65</v>
      </c>
      <c r="P335" s="3">
        <v>-1</v>
      </c>
      <c r="V335" s="6" t="str">
        <f t="shared" si="46"/>
        <v>阿甲</v>
      </c>
      <c r="W335" s="6" t="s">
        <v>1</v>
      </c>
      <c r="X335" s="6" t="s">
        <v>1</v>
      </c>
      <c r="Y335" s="6" t="s">
        <v>1</v>
      </c>
      <c r="Z335" s="6" t="s">
        <v>43</v>
      </c>
      <c r="AC335" s="6">
        <v>1</v>
      </c>
      <c r="AE335" s="6">
        <f t="shared" si="47"/>
        <v>0</v>
      </c>
      <c r="AF335" s="6">
        <f t="shared" si="48"/>
        <v>0</v>
      </c>
      <c r="AG335" s="6" t="str">
        <f t="shared" si="49"/>
        <v/>
      </c>
      <c r="AH335" s="6" t="str">
        <f t="shared" si="50"/>
        <v/>
      </c>
      <c r="AI335" s="6">
        <f t="shared" si="51"/>
        <v>0</v>
      </c>
      <c r="AJ335" s="6">
        <f t="shared" si="52"/>
        <v>0</v>
      </c>
      <c r="AK335" s="6" t="str">
        <f t="shared" si="53"/>
        <v/>
      </c>
      <c r="AL335" s="6" t="str">
        <f t="shared" si="54"/>
        <v/>
      </c>
    </row>
    <row r="336" spans="2:43">
      <c r="B336" s="2">
        <v>42629</v>
      </c>
      <c r="C336" s="3">
        <v>38</v>
      </c>
      <c r="D336" s="3" t="s">
        <v>212</v>
      </c>
      <c r="E336" s="4">
        <v>42630.416666666664</v>
      </c>
      <c r="F336" s="5" t="s">
        <v>630</v>
      </c>
      <c r="G336" s="5" t="s">
        <v>214</v>
      </c>
      <c r="H336" s="3" t="s">
        <v>631</v>
      </c>
      <c r="I336" s="3" t="s">
        <v>214</v>
      </c>
      <c r="J336" s="5">
        <v>2.16</v>
      </c>
      <c r="K336" s="5">
        <v>3.25</v>
      </c>
      <c r="L336" s="5">
        <v>2.8</v>
      </c>
      <c r="M336" s="3">
        <v>4.4800000000000004</v>
      </c>
      <c r="N336" s="3">
        <v>4.0999999999999996</v>
      </c>
      <c r="O336" s="3">
        <v>1.51</v>
      </c>
      <c r="P336" s="3">
        <v>-1</v>
      </c>
      <c r="V336" s="6" t="str">
        <f t="shared" si="46"/>
        <v>墨联</v>
      </c>
      <c r="W336" s="6" t="s">
        <v>1</v>
      </c>
      <c r="X336" s="6" t="s">
        <v>1</v>
      </c>
      <c r="Y336" s="6" t="s">
        <v>1</v>
      </c>
      <c r="Z336" s="6" t="s">
        <v>317</v>
      </c>
      <c r="AB336" s="6">
        <v>1</v>
      </c>
      <c r="AC336" s="6" t="s">
        <v>44</v>
      </c>
      <c r="AE336" s="6">
        <f t="shared" si="47"/>
        <v>0</v>
      </c>
      <c r="AF336" s="6">
        <f t="shared" si="48"/>
        <v>0</v>
      </c>
      <c r="AG336" s="6" t="str">
        <f t="shared" si="49"/>
        <v/>
      </c>
      <c r="AH336" s="6" t="str">
        <f t="shared" si="50"/>
        <v/>
      </c>
      <c r="AI336" s="6">
        <f t="shared" si="51"/>
        <v>0</v>
      </c>
      <c r="AJ336" s="6">
        <f t="shared" si="52"/>
        <v>0</v>
      </c>
      <c r="AK336" s="6" t="str">
        <f t="shared" si="53"/>
        <v/>
      </c>
      <c r="AL336" s="6" t="str">
        <f t="shared" si="54"/>
        <v/>
      </c>
    </row>
    <row r="337" spans="2:43">
      <c r="B337" s="2">
        <v>42630</v>
      </c>
      <c r="C337" s="3">
        <v>1</v>
      </c>
      <c r="D337" s="3" t="s">
        <v>807</v>
      </c>
      <c r="E337" s="17">
        <v>42630.541666666664</v>
      </c>
      <c r="F337" s="5" t="s">
        <v>321</v>
      </c>
      <c r="G337" s="5" t="s">
        <v>808</v>
      </c>
      <c r="H337" s="3" t="s">
        <v>321</v>
      </c>
      <c r="I337" s="3" t="s">
        <v>808</v>
      </c>
      <c r="J337" s="5">
        <v>1.93</v>
      </c>
      <c r="K337" s="5">
        <v>3.2</v>
      </c>
      <c r="L337" s="5">
        <v>3.35</v>
      </c>
      <c r="M337" s="3">
        <v>4.2</v>
      </c>
      <c r="N337" s="3">
        <v>3.55</v>
      </c>
      <c r="O337" s="3">
        <v>1.64</v>
      </c>
      <c r="P337" s="3">
        <v>-1</v>
      </c>
      <c r="V337" s="6" t="str">
        <f t="shared" si="46"/>
        <v>J联赛</v>
      </c>
      <c r="W337" s="6" t="s">
        <v>809</v>
      </c>
      <c r="X337" s="6" t="s">
        <v>6</v>
      </c>
      <c r="Y337" s="6" t="s">
        <v>6</v>
      </c>
      <c r="Z337" s="6" t="s">
        <v>317</v>
      </c>
      <c r="AA337" s="6">
        <v>1</v>
      </c>
      <c r="AC337" s="6">
        <v>1</v>
      </c>
      <c r="AE337" s="6">
        <f t="shared" si="47"/>
        <v>0</v>
      </c>
      <c r="AF337" s="6">
        <f t="shared" si="48"/>
        <v>0</v>
      </c>
      <c r="AG337" s="6" t="str">
        <f t="shared" si="49"/>
        <v/>
      </c>
      <c r="AH337" s="6" t="str">
        <f t="shared" si="50"/>
        <v/>
      </c>
      <c r="AI337" s="6">
        <f t="shared" si="51"/>
        <v>0</v>
      </c>
      <c r="AJ337" s="6">
        <f t="shared" si="52"/>
        <v>0</v>
      </c>
      <c r="AK337" s="6" t="str">
        <f t="shared" si="53"/>
        <v/>
      </c>
      <c r="AL337" s="6" t="str">
        <f t="shared" si="54"/>
        <v/>
      </c>
    </row>
    <row r="338" spans="2:43">
      <c r="B338" s="2">
        <v>42630</v>
      </c>
      <c r="C338" s="3">
        <v>2</v>
      </c>
      <c r="D338" s="3" t="s">
        <v>807</v>
      </c>
      <c r="E338" s="4">
        <v>42630.625</v>
      </c>
      <c r="F338" s="5" t="s">
        <v>810</v>
      </c>
      <c r="G338" s="5" t="s">
        <v>431</v>
      </c>
      <c r="H338" s="3" t="s">
        <v>810</v>
      </c>
      <c r="I338" s="3" t="s">
        <v>431</v>
      </c>
      <c r="J338" s="5">
        <v>2.92</v>
      </c>
      <c r="K338" s="5">
        <v>3.05</v>
      </c>
      <c r="L338" s="5">
        <v>2.1800000000000002</v>
      </c>
      <c r="M338" s="3">
        <v>1.5</v>
      </c>
      <c r="N338" s="3">
        <v>3.8</v>
      </c>
      <c r="O338" s="3">
        <v>5</v>
      </c>
      <c r="P338" s="3">
        <v>1</v>
      </c>
      <c r="V338" s="6" t="str">
        <f t="shared" si="46"/>
        <v>J联赛</v>
      </c>
      <c r="W338" s="6" t="s">
        <v>1</v>
      </c>
      <c r="X338" s="6" t="s">
        <v>1</v>
      </c>
      <c r="Y338" s="6" t="s">
        <v>1</v>
      </c>
      <c r="Z338" s="6" t="s">
        <v>317</v>
      </c>
      <c r="AB338" s="6">
        <v>1</v>
      </c>
      <c r="AC338" s="6" t="s">
        <v>44</v>
      </c>
      <c r="AE338" s="6">
        <f t="shared" si="47"/>
        <v>0</v>
      </c>
      <c r="AF338" s="6">
        <f t="shared" si="48"/>
        <v>0</v>
      </c>
      <c r="AG338" s="6" t="str">
        <f t="shared" si="49"/>
        <v/>
      </c>
      <c r="AH338" s="6" t="str">
        <f t="shared" si="50"/>
        <v/>
      </c>
      <c r="AI338" s="6">
        <f t="shared" si="51"/>
        <v>0</v>
      </c>
      <c r="AJ338" s="6">
        <f t="shared" si="52"/>
        <v>0</v>
      </c>
      <c r="AK338" s="6" t="str">
        <f t="shared" si="53"/>
        <v/>
      </c>
      <c r="AL338" s="6" t="str">
        <f t="shared" si="54"/>
        <v/>
      </c>
    </row>
    <row r="339" spans="2:43">
      <c r="B339" s="2">
        <v>42630</v>
      </c>
      <c r="C339" s="3">
        <v>4</v>
      </c>
      <c r="D339" s="3" t="s">
        <v>807</v>
      </c>
      <c r="E339" s="17">
        <v>42630.708333333336</v>
      </c>
      <c r="F339" s="5" t="s">
        <v>320</v>
      </c>
      <c r="G339" s="5" t="s">
        <v>811</v>
      </c>
      <c r="H339" s="3" t="s">
        <v>320</v>
      </c>
      <c r="I339" s="3" t="s">
        <v>811</v>
      </c>
      <c r="J339" s="5">
        <v>4.3499999999999996</v>
      </c>
      <c r="K339" s="5">
        <v>3.75</v>
      </c>
      <c r="L339" s="5">
        <v>1.58</v>
      </c>
      <c r="M339" s="3">
        <v>2.02</v>
      </c>
      <c r="N339" s="3">
        <v>3.45</v>
      </c>
      <c r="O339" s="3">
        <v>2.9</v>
      </c>
      <c r="P339" s="3">
        <v>1</v>
      </c>
      <c r="V339" s="6" t="str">
        <f t="shared" si="46"/>
        <v>J联赛</v>
      </c>
      <c r="W339" s="6" t="s">
        <v>5</v>
      </c>
      <c r="X339" s="6" t="s">
        <v>1</v>
      </c>
      <c r="Y339" s="6" t="s">
        <v>6</v>
      </c>
      <c r="Z339" s="6" t="s">
        <v>317</v>
      </c>
      <c r="AA339" s="6">
        <v>1</v>
      </c>
      <c r="AB339" s="6">
        <v>1</v>
      </c>
      <c r="AC339" s="6">
        <v>1</v>
      </c>
      <c r="AE339" s="6">
        <f t="shared" si="47"/>
        <v>0</v>
      </c>
      <c r="AF339" s="6">
        <f t="shared" si="48"/>
        <v>0</v>
      </c>
      <c r="AG339" s="6" t="str">
        <f t="shared" si="49"/>
        <v/>
      </c>
      <c r="AH339" s="6" t="str">
        <f t="shared" si="50"/>
        <v/>
      </c>
      <c r="AI339" s="6">
        <f t="shared" si="51"/>
        <v>1</v>
      </c>
      <c r="AJ339" s="6">
        <f t="shared" si="52"/>
        <v>2</v>
      </c>
      <c r="AK339" s="6" t="str">
        <f t="shared" si="53"/>
        <v/>
      </c>
      <c r="AL339" s="6" t="str">
        <f t="shared" si="54"/>
        <v/>
      </c>
    </row>
    <row r="340" spans="2:43">
      <c r="B340" s="2">
        <v>42630</v>
      </c>
      <c r="C340" s="3">
        <v>5</v>
      </c>
      <c r="D340" s="3" t="s">
        <v>67</v>
      </c>
      <c r="E340" s="4">
        <v>42630.708333333336</v>
      </c>
      <c r="F340" s="5" t="s">
        <v>812</v>
      </c>
      <c r="G340" s="5" t="s">
        <v>813</v>
      </c>
      <c r="H340" s="3" t="s">
        <v>814</v>
      </c>
      <c r="I340" s="3" t="s">
        <v>815</v>
      </c>
      <c r="J340" s="5">
        <v>2.14</v>
      </c>
      <c r="K340" s="5">
        <v>3.05</v>
      </c>
      <c r="L340" s="5">
        <v>3</v>
      </c>
      <c r="M340" s="3">
        <v>4.55</v>
      </c>
      <c r="N340" s="3">
        <v>4</v>
      </c>
      <c r="O340" s="3">
        <v>1.52</v>
      </c>
      <c r="P340" s="3">
        <v>-1</v>
      </c>
      <c r="V340" s="6" t="str">
        <f t="shared" si="46"/>
        <v>K联赛</v>
      </c>
      <c r="W340" s="6" t="s">
        <v>134</v>
      </c>
      <c r="X340" s="6" t="s">
        <v>2</v>
      </c>
      <c r="Y340" s="6" t="s">
        <v>6</v>
      </c>
      <c r="Z340" s="6" t="s">
        <v>317</v>
      </c>
      <c r="AC340" s="6">
        <v>1</v>
      </c>
      <c r="AE340" s="6">
        <f t="shared" si="47"/>
        <v>0</v>
      </c>
      <c r="AF340" s="6">
        <f t="shared" si="48"/>
        <v>0</v>
      </c>
      <c r="AG340" s="6" t="str">
        <f t="shared" si="49"/>
        <v/>
      </c>
      <c r="AH340" s="6" t="str">
        <f t="shared" si="50"/>
        <v/>
      </c>
      <c r="AI340" s="6">
        <f t="shared" si="51"/>
        <v>0</v>
      </c>
      <c r="AJ340" s="6">
        <f t="shared" si="52"/>
        <v>0</v>
      </c>
      <c r="AK340" s="6" t="str">
        <f t="shared" si="53"/>
        <v/>
      </c>
      <c r="AL340" s="6" t="str">
        <f t="shared" si="54"/>
        <v/>
      </c>
    </row>
    <row r="341" spans="2:43">
      <c r="B341" s="2">
        <v>42630</v>
      </c>
      <c r="C341" s="3">
        <v>6</v>
      </c>
      <c r="D341" s="3" t="s">
        <v>807</v>
      </c>
      <c r="E341" s="4">
        <v>42630.729166666664</v>
      </c>
      <c r="F341" s="5" t="s">
        <v>816</v>
      </c>
      <c r="G341" s="5" t="s">
        <v>817</v>
      </c>
      <c r="H341" s="3" t="s">
        <v>816</v>
      </c>
      <c r="I341" s="3" t="s">
        <v>818</v>
      </c>
      <c r="J341" s="5">
        <v>1.32</v>
      </c>
      <c r="K341" s="5">
        <v>4.6500000000000004</v>
      </c>
      <c r="L341" s="5">
        <v>6.4</v>
      </c>
      <c r="M341" s="3">
        <v>2.06</v>
      </c>
      <c r="N341" s="3">
        <v>3.65</v>
      </c>
      <c r="O341" s="3">
        <v>2.7</v>
      </c>
      <c r="P341" s="3">
        <v>-1</v>
      </c>
      <c r="V341" s="6" t="str">
        <f t="shared" si="46"/>
        <v>J联赛</v>
      </c>
      <c r="W341" s="6" t="s">
        <v>354</v>
      </c>
      <c r="X341" s="6" t="s">
        <v>1</v>
      </c>
      <c r="Y341" s="6" t="s">
        <v>2</v>
      </c>
      <c r="Z341" s="6" t="s">
        <v>317</v>
      </c>
      <c r="AE341" s="6">
        <f t="shared" si="47"/>
        <v>1</v>
      </c>
      <c r="AF341" s="6">
        <f t="shared" si="48"/>
        <v>1</v>
      </c>
      <c r="AG341" s="6" t="str">
        <f t="shared" si="49"/>
        <v/>
      </c>
      <c r="AH341" s="6" t="str">
        <f t="shared" si="50"/>
        <v/>
      </c>
      <c r="AI341" s="6">
        <f t="shared" si="51"/>
        <v>0</v>
      </c>
      <c r="AJ341" s="6">
        <f t="shared" si="52"/>
        <v>0</v>
      </c>
      <c r="AK341" s="6" t="str">
        <f t="shared" si="53"/>
        <v/>
      </c>
      <c r="AL341" s="6" t="str">
        <f t="shared" si="54"/>
        <v/>
      </c>
    </row>
    <row r="342" spans="2:43">
      <c r="B342" s="2">
        <v>42630</v>
      </c>
      <c r="C342" s="3">
        <v>7</v>
      </c>
      <c r="D342" s="3" t="s">
        <v>807</v>
      </c>
      <c r="E342" s="17">
        <v>42630.75</v>
      </c>
      <c r="F342" s="5" t="s">
        <v>329</v>
      </c>
      <c r="G342" s="5" t="s">
        <v>327</v>
      </c>
      <c r="H342" s="3" t="s">
        <v>330</v>
      </c>
      <c r="I342" s="3" t="s">
        <v>327</v>
      </c>
      <c r="J342" s="5">
        <v>3.7</v>
      </c>
      <c r="K342" s="5">
        <v>3.4</v>
      </c>
      <c r="L342" s="5">
        <v>1.77</v>
      </c>
      <c r="M342" s="3">
        <v>1.78</v>
      </c>
      <c r="N342" s="3">
        <v>3.6</v>
      </c>
      <c r="O342" s="3">
        <v>3.45</v>
      </c>
      <c r="P342" s="3">
        <v>1</v>
      </c>
      <c r="V342" s="6" t="str">
        <f t="shared" si="46"/>
        <v>J联赛</v>
      </c>
      <c r="W342" s="6" t="s">
        <v>328</v>
      </c>
      <c r="X342" s="6" t="s">
        <v>1</v>
      </c>
      <c r="Y342" s="6" t="s">
        <v>6</v>
      </c>
      <c r="Z342" s="6" t="s">
        <v>317</v>
      </c>
      <c r="AA342" s="6">
        <v>1</v>
      </c>
      <c r="AE342" s="6">
        <f t="shared" si="47"/>
        <v>1</v>
      </c>
      <c r="AF342" s="6">
        <f t="shared" si="48"/>
        <v>2</v>
      </c>
      <c r="AG342" s="6" t="str">
        <f t="shared" si="49"/>
        <v/>
      </c>
      <c r="AH342" s="6" t="str">
        <f t="shared" si="50"/>
        <v/>
      </c>
      <c r="AI342" s="6">
        <f t="shared" si="51"/>
        <v>0</v>
      </c>
      <c r="AJ342" s="6">
        <f t="shared" si="52"/>
        <v>0</v>
      </c>
      <c r="AK342" s="6" t="str">
        <f t="shared" si="53"/>
        <v/>
      </c>
      <c r="AL342" s="6" t="str">
        <f t="shared" si="54"/>
        <v/>
      </c>
      <c r="AQ342" s="12" t="s">
        <v>778</v>
      </c>
    </row>
    <row r="343" spans="2:43">
      <c r="B343" s="2">
        <v>42630</v>
      </c>
      <c r="C343" s="3">
        <v>8</v>
      </c>
      <c r="D343" s="3" t="s">
        <v>807</v>
      </c>
      <c r="E343" s="4">
        <v>42630.75</v>
      </c>
      <c r="F343" s="5" t="s">
        <v>424</v>
      </c>
      <c r="G343" s="5" t="s">
        <v>323</v>
      </c>
      <c r="H343" s="3" t="s">
        <v>424</v>
      </c>
      <c r="I343" s="3" t="s">
        <v>323</v>
      </c>
      <c r="J343" s="5">
        <v>2.5</v>
      </c>
      <c r="K343" s="5">
        <v>3.2</v>
      </c>
      <c r="L343" s="5">
        <v>2.4</v>
      </c>
      <c r="M343" s="3">
        <v>1.41</v>
      </c>
      <c r="N343" s="3">
        <v>4.1500000000000004</v>
      </c>
      <c r="O343" s="3">
        <v>5.6</v>
      </c>
      <c r="P343" s="3">
        <v>1</v>
      </c>
      <c r="V343" s="6" t="str">
        <f t="shared" si="46"/>
        <v>J联赛</v>
      </c>
      <c r="W343" s="6" t="s">
        <v>5</v>
      </c>
      <c r="X343" s="6" t="s">
        <v>1</v>
      </c>
      <c r="Y343" s="6" t="s">
        <v>6</v>
      </c>
      <c r="Z343" s="6" t="s">
        <v>317</v>
      </c>
      <c r="AC343" s="6">
        <v>1</v>
      </c>
      <c r="AE343" s="6">
        <f t="shared" si="47"/>
        <v>0</v>
      </c>
      <c r="AF343" s="6">
        <f t="shared" si="48"/>
        <v>0</v>
      </c>
      <c r="AG343" s="6" t="str">
        <f t="shared" si="49"/>
        <v/>
      </c>
      <c r="AH343" s="6" t="str">
        <f t="shared" si="50"/>
        <v/>
      </c>
      <c r="AI343" s="6">
        <f t="shared" si="51"/>
        <v>0</v>
      </c>
      <c r="AJ343" s="6">
        <f t="shared" si="52"/>
        <v>0</v>
      </c>
      <c r="AK343" s="6" t="str">
        <f t="shared" si="53"/>
        <v/>
      </c>
      <c r="AL343" s="6" t="str">
        <f t="shared" si="54"/>
        <v/>
      </c>
    </row>
    <row r="344" spans="2:43">
      <c r="B344" s="2">
        <v>42630</v>
      </c>
      <c r="C344" s="3">
        <v>9</v>
      </c>
      <c r="D344" s="3" t="s">
        <v>807</v>
      </c>
      <c r="E344" s="4">
        <v>42630.75</v>
      </c>
      <c r="F344" s="5" t="s">
        <v>819</v>
      </c>
      <c r="G344" s="5" t="s">
        <v>49</v>
      </c>
      <c r="H344" s="3" t="s">
        <v>820</v>
      </c>
      <c r="I344" s="3" t="s">
        <v>49</v>
      </c>
      <c r="J344" s="5">
        <v>1.86</v>
      </c>
      <c r="K344" s="5">
        <v>3.55</v>
      </c>
      <c r="L344" s="5">
        <v>3.22</v>
      </c>
      <c r="M344" s="3">
        <v>3.75</v>
      </c>
      <c r="N344" s="3">
        <v>3.65</v>
      </c>
      <c r="O344" s="3">
        <v>1.7</v>
      </c>
      <c r="P344" s="3">
        <v>-1</v>
      </c>
      <c r="V344" s="6" t="str">
        <f t="shared" si="46"/>
        <v>J联赛</v>
      </c>
      <c r="W344" s="6" t="s">
        <v>1</v>
      </c>
      <c r="X344" s="6" t="s">
        <v>1</v>
      </c>
      <c r="Y344" s="6" t="s">
        <v>1</v>
      </c>
      <c r="Z344" s="6" t="s">
        <v>317</v>
      </c>
      <c r="AB344" s="6">
        <v>1</v>
      </c>
      <c r="AC344" s="6" t="s">
        <v>44</v>
      </c>
      <c r="AE344" s="6">
        <f t="shared" si="47"/>
        <v>0</v>
      </c>
      <c r="AF344" s="6">
        <f t="shared" si="48"/>
        <v>0</v>
      </c>
      <c r="AG344" s="6" t="str">
        <f t="shared" si="49"/>
        <v/>
      </c>
      <c r="AH344" s="6" t="str">
        <f t="shared" si="50"/>
        <v/>
      </c>
      <c r="AI344" s="6">
        <f t="shared" si="51"/>
        <v>0</v>
      </c>
      <c r="AJ344" s="6">
        <f t="shared" si="52"/>
        <v>0</v>
      </c>
      <c r="AK344" s="6" t="str">
        <f t="shared" si="53"/>
        <v/>
      </c>
      <c r="AL344" s="6" t="str">
        <f t="shared" si="54"/>
        <v/>
      </c>
    </row>
    <row r="345" spans="2:43">
      <c r="B345" s="2">
        <v>42630</v>
      </c>
      <c r="C345" s="3">
        <v>10</v>
      </c>
      <c r="D345" s="3" t="s">
        <v>807</v>
      </c>
      <c r="E345" s="4">
        <v>42630.75</v>
      </c>
      <c r="F345" s="5" t="s">
        <v>326</v>
      </c>
      <c r="G345" s="5" t="s">
        <v>821</v>
      </c>
      <c r="H345" s="3" t="s">
        <v>326</v>
      </c>
      <c r="I345" s="3" t="s">
        <v>821</v>
      </c>
      <c r="J345" s="5">
        <v>2.5099999999999998</v>
      </c>
      <c r="K345" s="5">
        <v>3.5</v>
      </c>
      <c r="L345" s="5">
        <v>2.25</v>
      </c>
      <c r="M345" s="3">
        <v>5.5</v>
      </c>
      <c r="N345" s="3">
        <v>4.5999999999999996</v>
      </c>
      <c r="O345" s="3">
        <v>1.37</v>
      </c>
      <c r="P345" s="3">
        <v>-1</v>
      </c>
      <c r="V345" s="6" t="str">
        <f t="shared" si="46"/>
        <v>J联赛</v>
      </c>
      <c r="W345" s="6" t="s">
        <v>354</v>
      </c>
      <c r="X345" s="6" t="s">
        <v>2</v>
      </c>
      <c r="Y345" s="6" t="s">
        <v>2</v>
      </c>
      <c r="Z345" s="6" t="s">
        <v>317</v>
      </c>
      <c r="AB345" s="6" t="s">
        <v>44</v>
      </c>
      <c r="AC345" s="6" t="s">
        <v>44</v>
      </c>
      <c r="AE345" s="6">
        <f t="shared" si="47"/>
        <v>0</v>
      </c>
      <c r="AF345" s="6">
        <f t="shared" si="48"/>
        <v>0</v>
      </c>
      <c r="AG345" s="6" t="str">
        <f t="shared" si="49"/>
        <v/>
      </c>
      <c r="AH345" s="6" t="str">
        <f t="shared" si="50"/>
        <v/>
      </c>
      <c r="AI345" s="6">
        <f t="shared" si="51"/>
        <v>0</v>
      </c>
      <c r="AJ345" s="6">
        <f t="shared" si="52"/>
        <v>0</v>
      </c>
      <c r="AK345" s="6" t="str">
        <f t="shared" si="53"/>
        <v/>
      </c>
      <c r="AL345" s="6" t="str">
        <f t="shared" si="54"/>
        <v/>
      </c>
    </row>
    <row r="346" spans="2:43">
      <c r="B346" s="2">
        <v>42630</v>
      </c>
      <c r="C346" s="3">
        <v>11</v>
      </c>
      <c r="D346" s="3" t="s">
        <v>67</v>
      </c>
      <c r="E346" s="4">
        <v>42630.75</v>
      </c>
      <c r="F346" s="5" t="s">
        <v>76</v>
      </c>
      <c r="G346" s="5" t="s">
        <v>822</v>
      </c>
      <c r="H346" s="3" t="s">
        <v>76</v>
      </c>
      <c r="I346" s="3" t="s">
        <v>822</v>
      </c>
      <c r="J346" s="5">
        <v>2.2400000000000002</v>
      </c>
      <c r="K346" s="5">
        <v>2.95</v>
      </c>
      <c r="L346" s="5">
        <v>2.92</v>
      </c>
      <c r="M346" s="3">
        <v>4.95</v>
      </c>
      <c r="N346" s="3">
        <v>4.05</v>
      </c>
      <c r="O346" s="3">
        <v>1.47</v>
      </c>
      <c r="P346" s="3">
        <v>-1</v>
      </c>
      <c r="V346" s="6" t="str">
        <f t="shared" si="46"/>
        <v>K联赛</v>
      </c>
      <c r="W346" s="6" t="s">
        <v>405</v>
      </c>
      <c r="X346" s="6" t="s">
        <v>6</v>
      </c>
      <c r="Y346" s="6" t="s">
        <v>6</v>
      </c>
      <c r="Z346" s="6" t="s">
        <v>317</v>
      </c>
      <c r="AC346" s="6">
        <v>1</v>
      </c>
      <c r="AE346" s="6">
        <f t="shared" si="47"/>
        <v>0</v>
      </c>
      <c r="AF346" s="6">
        <f t="shared" si="48"/>
        <v>0</v>
      </c>
      <c r="AG346" s="6" t="str">
        <f t="shared" si="49"/>
        <v/>
      </c>
      <c r="AH346" s="6" t="str">
        <f t="shared" si="50"/>
        <v/>
      </c>
      <c r="AI346" s="6">
        <f t="shared" si="51"/>
        <v>0</v>
      </c>
      <c r="AJ346" s="6">
        <f t="shared" si="52"/>
        <v>0</v>
      </c>
      <c r="AK346" s="6" t="str">
        <f t="shared" si="53"/>
        <v/>
      </c>
      <c r="AL346" s="6" t="str">
        <f t="shared" si="54"/>
        <v/>
      </c>
    </row>
    <row r="347" spans="2:43">
      <c r="B347" s="2">
        <v>42630</v>
      </c>
      <c r="C347" s="3">
        <v>12</v>
      </c>
      <c r="D347" s="3" t="s">
        <v>807</v>
      </c>
      <c r="E347" s="4">
        <v>42630.770833333336</v>
      </c>
      <c r="F347" s="5" t="s">
        <v>823</v>
      </c>
      <c r="G347" s="5" t="s">
        <v>324</v>
      </c>
      <c r="H347" s="3" t="s">
        <v>823</v>
      </c>
      <c r="I347" s="3" t="s">
        <v>325</v>
      </c>
      <c r="J347" s="5">
        <v>3.4</v>
      </c>
      <c r="K347" s="5">
        <v>3.55</v>
      </c>
      <c r="L347" s="5">
        <v>1.81</v>
      </c>
      <c r="M347" s="3">
        <v>1.74</v>
      </c>
      <c r="N347" s="3">
        <v>3.75</v>
      </c>
      <c r="O347" s="3">
        <v>3.5</v>
      </c>
      <c r="P347" s="3">
        <v>1</v>
      </c>
      <c r="V347" s="6" t="str">
        <f t="shared" si="46"/>
        <v>J联赛</v>
      </c>
      <c r="W347" s="6" t="s">
        <v>1</v>
      </c>
      <c r="X347" s="6" t="s">
        <v>1</v>
      </c>
      <c r="Y347" s="6" t="s">
        <v>1</v>
      </c>
      <c r="Z347" s="6" t="s">
        <v>317</v>
      </c>
      <c r="AB347" s="6">
        <v>1</v>
      </c>
      <c r="AC347" s="6" t="s">
        <v>44</v>
      </c>
      <c r="AE347" s="6">
        <f t="shared" si="47"/>
        <v>0</v>
      </c>
      <c r="AF347" s="6">
        <f t="shared" si="48"/>
        <v>0</v>
      </c>
      <c r="AG347" s="6" t="str">
        <f t="shared" si="49"/>
        <v/>
      </c>
      <c r="AH347" s="6" t="str">
        <f t="shared" si="50"/>
        <v/>
      </c>
      <c r="AI347" s="6">
        <f t="shared" si="51"/>
        <v>0</v>
      </c>
      <c r="AJ347" s="6">
        <f t="shared" si="52"/>
        <v>0</v>
      </c>
      <c r="AK347" s="6" t="str">
        <f t="shared" si="53"/>
        <v/>
      </c>
      <c r="AL347" s="6" t="str">
        <f t="shared" si="54"/>
        <v/>
      </c>
      <c r="AQ347" s="6" t="s">
        <v>824</v>
      </c>
    </row>
    <row r="348" spans="2:43">
      <c r="B348" s="2">
        <v>42630</v>
      </c>
      <c r="C348" s="3">
        <v>13</v>
      </c>
      <c r="D348" s="3" t="s">
        <v>86</v>
      </c>
      <c r="E348" s="4">
        <v>42630.791666666664</v>
      </c>
      <c r="F348" s="5" t="s">
        <v>825</v>
      </c>
      <c r="G348" s="5" t="s">
        <v>826</v>
      </c>
      <c r="H348" s="3" t="s">
        <v>825</v>
      </c>
      <c r="I348" s="3" t="s">
        <v>826</v>
      </c>
      <c r="J348" s="5">
        <v>2.12</v>
      </c>
      <c r="K348" s="5">
        <v>3</v>
      </c>
      <c r="L348" s="5">
        <v>3.1</v>
      </c>
      <c r="M348" s="3">
        <v>4.62</v>
      </c>
      <c r="N348" s="3">
        <v>3.85</v>
      </c>
      <c r="O348" s="3">
        <v>1.53</v>
      </c>
      <c r="P348" s="3">
        <v>-1</v>
      </c>
      <c r="V348" s="6" t="str">
        <f t="shared" si="46"/>
        <v>德乙</v>
      </c>
      <c r="W348" s="6" t="s">
        <v>5</v>
      </c>
      <c r="X348" s="6" t="s">
        <v>6</v>
      </c>
      <c r="Y348" s="6" t="s">
        <v>1</v>
      </c>
      <c r="Z348" s="6" t="s">
        <v>43</v>
      </c>
      <c r="AC348" s="6">
        <v>1</v>
      </c>
      <c r="AE348" s="6">
        <f t="shared" si="47"/>
        <v>0</v>
      </c>
      <c r="AF348" s="6">
        <f t="shared" si="48"/>
        <v>0</v>
      </c>
      <c r="AG348" s="6" t="str">
        <f t="shared" si="49"/>
        <v/>
      </c>
      <c r="AH348" s="6" t="str">
        <f t="shared" si="50"/>
        <v/>
      </c>
      <c r="AI348" s="6">
        <f t="shared" si="51"/>
        <v>0</v>
      </c>
      <c r="AJ348" s="6">
        <f t="shared" si="52"/>
        <v>0</v>
      </c>
      <c r="AK348" s="6" t="str">
        <f t="shared" si="53"/>
        <v/>
      </c>
      <c r="AL348" s="6" t="str">
        <f t="shared" si="54"/>
        <v/>
      </c>
    </row>
    <row r="349" spans="2:43">
      <c r="B349" s="2">
        <v>42630</v>
      </c>
      <c r="C349" s="3">
        <v>14</v>
      </c>
      <c r="D349" s="3" t="s">
        <v>86</v>
      </c>
      <c r="E349" s="4">
        <v>42630.791666666664</v>
      </c>
      <c r="F349" s="5" t="s">
        <v>827</v>
      </c>
      <c r="G349" s="5" t="s">
        <v>828</v>
      </c>
      <c r="H349" s="3" t="s">
        <v>827</v>
      </c>
      <c r="I349" s="3" t="s">
        <v>828</v>
      </c>
      <c r="J349" s="5">
        <v>2.7</v>
      </c>
      <c r="K349" s="5">
        <v>3.2</v>
      </c>
      <c r="L349" s="5">
        <v>2.2400000000000002</v>
      </c>
      <c r="M349" s="3">
        <v>1.47</v>
      </c>
      <c r="N349" s="3">
        <v>4.2</v>
      </c>
      <c r="O349" s="3">
        <v>4.75</v>
      </c>
      <c r="P349" s="3">
        <v>1</v>
      </c>
      <c r="V349" s="6" t="str">
        <f t="shared" si="46"/>
        <v>德乙</v>
      </c>
      <c r="W349" s="6" t="s">
        <v>322</v>
      </c>
      <c r="X349" s="6" t="s">
        <v>2</v>
      </c>
      <c r="Y349" s="6" t="s">
        <v>2</v>
      </c>
      <c r="Z349" s="6" t="s">
        <v>43</v>
      </c>
      <c r="AC349" s="6">
        <v>1</v>
      </c>
      <c r="AE349" s="6">
        <f t="shared" si="47"/>
        <v>0</v>
      </c>
      <c r="AF349" s="6">
        <f t="shared" si="48"/>
        <v>0</v>
      </c>
      <c r="AG349" s="6" t="str">
        <f t="shared" si="49"/>
        <v/>
      </c>
      <c r="AH349" s="6" t="str">
        <f t="shared" si="50"/>
        <v/>
      </c>
      <c r="AI349" s="6">
        <f t="shared" si="51"/>
        <v>0</v>
      </c>
      <c r="AJ349" s="6">
        <f t="shared" si="52"/>
        <v>0</v>
      </c>
      <c r="AK349" s="6" t="str">
        <f t="shared" si="53"/>
        <v/>
      </c>
      <c r="AL349" s="6" t="str">
        <f t="shared" si="54"/>
        <v/>
      </c>
    </row>
    <row r="350" spans="2:43">
      <c r="B350" s="2">
        <v>42630</v>
      </c>
      <c r="C350" s="3">
        <v>15</v>
      </c>
      <c r="D350" s="3" t="s">
        <v>86</v>
      </c>
      <c r="E350" s="4">
        <v>42630.791666666664</v>
      </c>
      <c r="F350" s="5" t="s">
        <v>94</v>
      </c>
      <c r="G350" s="5" t="s">
        <v>829</v>
      </c>
      <c r="H350" s="3" t="s">
        <v>94</v>
      </c>
      <c r="I350" s="3" t="s">
        <v>829</v>
      </c>
      <c r="J350" s="5">
        <v>1.53</v>
      </c>
      <c r="K350" s="5">
        <v>3.6</v>
      </c>
      <c r="L350" s="5">
        <v>5.05</v>
      </c>
      <c r="M350" s="3">
        <v>2.71</v>
      </c>
      <c r="N350" s="3">
        <v>3.5</v>
      </c>
      <c r="O350" s="3">
        <v>2.11</v>
      </c>
      <c r="P350" s="3">
        <v>-1</v>
      </c>
      <c r="V350" s="6" t="str">
        <f t="shared" si="46"/>
        <v>德乙</v>
      </c>
      <c r="W350" s="6" t="s">
        <v>0</v>
      </c>
      <c r="X350" s="6" t="s">
        <v>2</v>
      </c>
      <c r="Y350" s="6" t="s">
        <v>1</v>
      </c>
      <c r="Z350" s="6" t="s">
        <v>43</v>
      </c>
      <c r="AE350" s="6">
        <f t="shared" si="47"/>
        <v>1</v>
      </c>
      <c r="AF350" s="6">
        <f t="shared" si="48"/>
        <v>1</v>
      </c>
      <c r="AG350" s="6" t="str">
        <f t="shared" si="49"/>
        <v/>
      </c>
      <c r="AH350" s="6" t="str">
        <f t="shared" si="50"/>
        <v/>
      </c>
      <c r="AI350" s="6">
        <f t="shared" si="51"/>
        <v>0</v>
      </c>
      <c r="AJ350" s="6">
        <f t="shared" si="52"/>
        <v>0</v>
      </c>
      <c r="AK350" s="6" t="str">
        <f t="shared" si="53"/>
        <v/>
      </c>
      <c r="AL350" s="6" t="str">
        <f t="shared" si="54"/>
        <v/>
      </c>
    </row>
    <row r="351" spans="2:43">
      <c r="B351" s="2">
        <v>42630</v>
      </c>
      <c r="C351" s="3">
        <v>16</v>
      </c>
      <c r="D351" s="3" t="s">
        <v>191</v>
      </c>
      <c r="E351" s="17">
        <v>42630.791666666664</v>
      </c>
      <c r="F351" s="5" t="s">
        <v>830</v>
      </c>
      <c r="G351" s="5" t="s">
        <v>235</v>
      </c>
      <c r="H351" s="3" t="s">
        <v>831</v>
      </c>
      <c r="I351" s="3" t="s">
        <v>235</v>
      </c>
      <c r="J351" s="5">
        <v>13</v>
      </c>
      <c r="K351" s="5">
        <v>7</v>
      </c>
      <c r="L351" s="5">
        <v>1.1000000000000001</v>
      </c>
      <c r="M351" s="3">
        <v>2.4</v>
      </c>
      <c r="N351" s="3">
        <v>3.9</v>
      </c>
      <c r="O351" s="3">
        <v>2.2000000000000002</v>
      </c>
      <c r="P351" s="3">
        <v>2</v>
      </c>
      <c r="V351" s="6" t="str">
        <f t="shared" si="46"/>
        <v>西甲</v>
      </c>
      <c r="AE351" s="6">
        <f t="shared" si="47"/>
        <v>0</v>
      </c>
      <c r="AF351" s="6">
        <f t="shared" si="48"/>
        <v>1</v>
      </c>
      <c r="AG351" s="6" t="str">
        <f t="shared" si="49"/>
        <v/>
      </c>
      <c r="AH351" s="6" t="str">
        <f t="shared" si="50"/>
        <v/>
      </c>
      <c r="AI351" s="6">
        <f t="shared" si="51"/>
        <v>0</v>
      </c>
      <c r="AJ351" s="6">
        <f t="shared" si="52"/>
        <v>0</v>
      </c>
      <c r="AK351" s="6" t="str">
        <f t="shared" si="53"/>
        <v/>
      </c>
      <c r="AL351" s="6" t="str">
        <f t="shared" si="54"/>
        <v/>
      </c>
    </row>
    <row r="352" spans="2:43">
      <c r="B352" s="2">
        <v>42630</v>
      </c>
      <c r="C352" s="3">
        <v>17</v>
      </c>
      <c r="D352" s="3" t="s">
        <v>140</v>
      </c>
      <c r="E352" s="4">
        <v>42630.791666666664</v>
      </c>
      <c r="F352" s="5" t="s">
        <v>832</v>
      </c>
      <c r="G352" s="5" t="s">
        <v>142</v>
      </c>
      <c r="H352" s="3" t="s">
        <v>833</v>
      </c>
      <c r="I352" s="3" t="s">
        <v>142</v>
      </c>
      <c r="J352" s="5">
        <v>1.88</v>
      </c>
      <c r="K352" s="5">
        <v>2.9</v>
      </c>
      <c r="L352" s="5">
        <v>3.95</v>
      </c>
      <c r="M352" s="3">
        <v>4.25</v>
      </c>
      <c r="N352" s="3">
        <v>3.35</v>
      </c>
      <c r="O352" s="3">
        <v>1.68</v>
      </c>
      <c r="P352" s="3">
        <v>-1</v>
      </c>
      <c r="V352" s="6" t="str">
        <f t="shared" si="46"/>
        <v>俄超</v>
      </c>
      <c r="W352" s="6" t="s">
        <v>0</v>
      </c>
      <c r="X352" s="6" t="s">
        <v>1</v>
      </c>
      <c r="Y352" s="6" t="s">
        <v>2</v>
      </c>
      <c r="Z352" s="6" t="s">
        <v>43</v>
      </c>
      <c r="AC352" s="6">
        <v>1</v>
      </c>
      <c r="AE352" s="6">
        <f t="shared" si="47"/>
        <v>0</v>
      </c>
      <c r="AF352" s="6">
        <f t="shared" si="48"/>
        <v>0</v>
      </c>
      <c r="AG352" s="6" t="str">
        <f t="shared" si="49"/>
        <v/>
      </c>
      <c r="AH352" s="6" t="str">
        <f t="shared" si="50"/>
        <v/>
      </c>
      <c r="AI352" s="6">
        <f t="shared" si="51"/>
        <v>0</v>
      </c>
      <c r="AJ352" s="6">
        <f t="shared" si="52"/>
        <v>0</v>
      </c>
      <c r="AK352" s="6" t="str">
        <f t="shared" si="53"/>
        <v/>
      </c>
      <c r="AL352" s="6" t="str">
        <f t="shared" si="54"/>
        <v/>
      </c>
    </row>
    <row r="353" spans="2:43">
      <c r="B353" s="2">
        <v>42630</v>
      </c>
      <c r="C353" s="3">
        <v>18</v>
      </c>
      <c r="D353" s="3" t="s">
        <v>583</v>
      </c>
      <c r="E353" s="4">
        <v>42630.8125</v>
      </c>
      <c r="F353" s="5" t="s">
        <v>594</v>
      </c>
      <c r="G353" s="5" t="s">
        <v>589</v>
      </c>
      <c r="H353" s="3" t="s">
        <v>594</v>
      </c>
      <c r="I353" s="3" t="s">
        <v>589</v>
      </c>
      <c r="J353" s="5">
        <v>2.1</v>
      </c>
      <c r="K353" s="5">
        <v>3.08</v>
      </c>
      <c r="L353" s="5">
        <v>3.05</v>
      </c>
      <c r="M353" s="3">
        <v>4.55</v>
      </c>
      <c r="N353" s="3">
        <v>3.85</v>
      </c>
      <c r="O353" s="3">
        <v>1.54</v>
      </c>
      <c r="P353" s="3">
        <v>-1</v>
      </c>
      <c r="V353" s="6" t="str">
        <f t="shared" si="46"/>
        <v>英冠</v>
      </c>
      <c r="W353" s="6" t="s">
        <v>0</v>
      </c>
      <c r="X353" s="6" t="s">
        <v>2</v>
      </c>
      <c r="Y353" s="6" t="s">
        <v>1</v>
      </c>
      <c r="Z353" s="6" t="s">
        <v>43</v>
      </c>
      <c r="AB353" s="6">
        <v>1</v>
      </c>
      <c r="AC353" s="6" t="s">
        <v>44</v>
      </c>
      <c r="AE353" s="6">
        <f t="shared" si="47"/>
        <v>0</v>
      </c>
      <c r="AF353" s="6">
        <f t="shared" si="48"/>
        <v>0</v>
      </c>
      <c r="AG353" s="6" t="str">
        <f t="shared" si="49"/>
        <v/>
      </c>
      <c r="AH353" s="6" t="str">
        <f t="shared" si="50"/>
        <v/>
      </c>
      <c r="AI353" s="6">
        <f t="shared" si="51"/>
        <v>0</v>
      </c>
      <c r="AJ353" s="6">
        <f t="shared" si="52"/>
        <v>0</v>
      </c>
      <c r="AK353" s="6" t="str">
        <f t="shared" si="53"/>
        <v/>
      </c>
      <c r="AL353" s="6" t="str">
        <f t="shared" si="54"/>
        <v/>
      </c>
    </row>
    <row r="354" spans="2:43">
      <c r="B354" s="2">
        <v>42630</v>
      </c>
      <c r="C354" s="3">
        <v>20</v>
      </c>
      <c r="D354" s="3" t="s">
        <v>131</v>
      </c>
      <c r="E354" s="4">
        <v>42630.895833333336</v>
      </c>
      <c r="F354" s="5" t="s">
        <v>834</v>
      </c>
      <c r="G354" s="5" t="s">
        <v>636</v>
      </c>
      <c r="H354" s="3" t="s">
        <v>834</v>
      </c>
      <c r="I354" s="3" t="s">
        <v>636</v>
      </c>
      <c r="J354" s="5">
        <v>3.55</v>
      </c>
      <c r="K354" s="5">
        <v>3.4</v>
      </c>
      <c r="L354" s="5">
        <v>1.81</v>
      </c>
      <c r="M354" s="3">
        <v>1.74</v>
      </c>
      <c r="N354" s="3">
        <v>3.7</v>
      </c>
      <c r="O354" s="3">
        <v>3.52</v>
      </c>
      <c r="P354" s="3">
        <v>1</v>
      </c>
      <c r="V354" s="6" t="str">
        <f t="shared" si="46"/>
        <v>德甲</v>
      </c>
      <c r="W354" s="6" t="s">
        <v>5</v>
      </c>
      <c r="X354" s="6" t="s">
        <v>1</v>
      </c>
      <c r="Y354" s="6" t="s">
        <v>6</v>
      </c>
      <c r="Z354" s="6" t="s">
        <v>3</v>
      </c>
      <c r="AB354" s="6">
        <v>1</v>
      </c>
      <c r="AC354" s="6" t="s">
        <v>44</v>
      </c>
      <c r="AE354" s="6">
        <f t="shared" si="47"/>
        <v>0</v>
      </c>
      <c r="AF354" s="6">
        <f t="shared" si="48"/>
        <v>0</v>
      </c>
      <c r="AG354" s="6" t="str">
        <f t="shared" si="49"/>
        <v/>
      </c>
      <c r="AH354" s="6" t="str">
        <f t="shared" si="50"/>
        <v/>
      </c>
      <c r="AI354" s="6">
        <f t="shared" si="51"/>
        <v>0</v>
      </c>
      <c r="AJ354" s="6">
        <f t="shared" si="52"/>
        <v>0</v>
      </c>
      <c r="AK354" s="6" t="str">
        <f t="shared" si="53"/>
        <v/>
      </c>
      <c r="AL354" s="6" t="str">
        <f t="shared" si="54"/>
        <v/>
      </c>
    </row>
    <row r="355" spans="2:43">
      <c r="B355" s="2">
        <v>42630</v>
      </c>
      <c r="C355" s="3">
        <v>22</v>
      </c>
      <c r="D355" s="3" t="s">
        <v>131</v>
      </c>
      <c r="E355" s="4">
        <v>42630.895833333336</v>
      </c>
      <c r="F355" s="5" t="s">
        <v>835</v>
      </c>
      <c r="G355" s="5" t="s">
        <v>164</v>
      </c>
      <c r="H355" s="3" t="s">
        <v>835</v>
      </c>
      <c r="I355" s="3" t="s">
        <v>164</v>
      </c>
      <c r="J355" s="5">
        <v>2.5499999999999998</v>
      </c>
      <c r="K355" s="5">
        <v>3.15</v>
      </c>
      <c r="L355" s="5">
        <v>2.4</v>
      </c>
      <c r="M355" s="3">
        <v>1.41</v>
      </c>
      <c r="N355" s="3">
        <v>4.25</v>
      </c>
      <c r="O355" s="3">
        <v>5.4</v>
      </c>
      <c r="P355" s="3">
        <v>1</v>
      </c>
      <c r="V355" s="6" t="str">
        <f t="shared" si="46"/>
        <v>德甲</v>
      </c>
      <c r="W355" s="6" t="s">
        <v>1</v>
      </c>
      <c r="X355" s="6" t="s">
        <v>1</v>
      </c>
      <c r="Y355" s="6" t="s">
        <v>1</v>
      </c>
      <c r="Z355" s="6" t="s">
        <v>3</v>
      </c>
      <c r="AC355" s="6">
        <v>1</v>
      </c>
      <c r="AE355" s="6">
        <f t="shared" si="47"/>
        <v>0</v>
      </c>
      <c r="AF355" s="6">
        <f t="shared" si="48"/>
        <v>0</v>
      </c>
      <c r="AG355" s="6" t="str">
        <f t="shared" si="49"/>
        <v/>
      </c>
      <c r="AH355" s="6" t="str">
        <f t="shared" si="50"/>
        <v/>
      </c>
      <c r="AI355" s="6">
        <f t="shared" si="51"/>
        <v>0</v>
      </c>
      <c r="AJ355" s="6">
        <f t="shared" si="52"/>
        <v>0</v>
      </c>
      <c r="AK355" s="6" t="str">
        <f t="shared" si="53"/>
        <v/>
      </c>
      <c r="AL355" s="6" t="str">
        <f t="shared" si="54"/>
        <v/>
      </c>
    </row>
    <row r="356" spans="2:43">
      <c r="B356" s="2">
        <v>42630</v>
      </c>
      <c r="C356" s="3">
        <v>23</v>
      </c>
      <c r="D356" s="3" t="s">
        <v>131</v>
      </c>
      <c r="E356" s="4">
        <v>42630.895833333336</v>
      </c>
      <c r="F356" s="5" t="s">
        <v>163</v>
      </c>
      <c r="G356" s="5" t="s">
        <v>836</v>
      </c>
      <c r="H356" s="3" t="s">
        <v>163</v>
      </c>
      <c r="I356" s="3" t="s">
        <v>836</v>
      </c>
      <c r="J356" s="5">
        <v>2.62</v>
      </c>
      <c r="K356" s="5">
        <v>3.35</v>
      </c>
      <c r="L356" s="5">
        <v>2.23</v>
      </c>
      <c r="M356" s="3">
        <v>1.47</v>
      </c>
      <c r="N356" s="3">
        <v>4.3499999999999996</v>
      </c>
      <c r="O356" s="3">
        <v>4.55</v>
      </c>
      <c r="P356" s="3">
        <v>1</v>
      </c>
      <c r="V356" s="6" t="str">
        <f t="shared" si="46"/>
        <v>德甲</v>
      </c>
      <c r="W356" s="6" t="s">
        <v>248</v>
      </c>
      <c r="X356" s="6" t="s">
        <v>1</v>
      </c>
      <c r="Y356" s="6" t="s">
        <v>2</v>
      </c>
      <c r="Z356" s="6" t="s">
        <v>3</v>
      </c>
      <c r="AB356" s="6">
        <v>1</v>
      </c>
      <c r="AC356" s="6" t="s">
        <v>44</v>
      </c>
      <c r="AE356" s="6">
        <f t="shared" si="47"/>
        <v>0</v>
      </c>
      <c r="AF356" s="6">
        <f t="shared" si="48"/>
        <v>0</v>
      </c>
      <c r="AG356" s="6" t="str">
        <f t="shared" si="49"/>
        <v/>
      </c>
      <c r="AH356" s="6" t="str">
        <f t="shared" si="50"/>
        <v/>
      </c>
      <c r="AI356" s="6">
        <f t="shared" si="51"/>
        <v>0</v>
      </c>
      <c r="AJ356" s="6">
        <f t="shared" si="52"/>
        <v>0</v>
      </c>
      <c r="AK356" s="6" t="str">
        <f t="shared" si="53"/>
        <v/>
      </c>
      <c r="AL356" s="6" t="str">
        <f t="shared" si="54"/>
        <v/>
      </c>
    </row>
    <row r="357" spans="2:43">
      <c r="B357" s="2">
        <v>42630</v>
      </c>
      <c r="C357" s="3">
        <v>24</v>
      </c>
      <c r="D357" s="3" t="s">
        <v>137</v>
      </c>
      <c r="E357" s="4">
        <v>42630.895833333336</v>
      </c>
      <c r="F357" s="5" t="s">
        <v>184</v>
      </c>
      <c r="G357" s="5" t="s">
        <v>186</v>
      </c>
      <c r="H357" s="3" t="s">
        <v>184</v>
      </c>
      <c r="I357" s="3" t="s">
        <v>186</v>
      </c>
      <c r="J357" s="5">
        <v>1.67</v>
      </c>
      <c r="K357" s="5">
        <v>3.7</v>
      </c>
      <c r="L357" s="5">
        <v>3.85</v>
      </c>
      <c r="M357" s="3">
        <v>2.98</v>
      </c>
      <c r="N357" s="3">
        <v>3.8</v>
      </c>
      <c r="O357" s="3">
        <v>1.89</v>
      </c>
      <c r="P357" s="3">
        <v>-1</v>
      </c>
      <c r="V357" s="6" t="str">
        <f t="shared" si="46"/>
        <v>挪超</v>
      </c>
      <c r="W357" s="6" t="s">
        <v>0</v>
      </c>
      <c r="X357" s="6" t="s">
        <v>1</v>
      </c>
      <c r="Y357" s="6" t="s">
        <v>2</v>
      </c>
      <c r="Z357" s="6" t="s">
        <v>43</v>
      </c>
      <c r="AE357" s="6">
        <f t="shared" si="47"/>
        <v>1</v>
      </c>
      <c r="AF357" s="6">
        <f t="shared" si="48"/>
        <v>1</v>
      </c>
      <c r="AG357" s="6" t="str">
        <f t="shared" si="49"/>
        <v/>
      </c>
      <c r="AH357" s="6" t="str">
        <f t="shared" si="50"/>
        <v/>
      </c>
      <c r="AI357" s="6">
        <f t="shared" si="51"/>
        <v>0</v>
      </c>
      <c r="AJ357" s="6">
        <f t="shared" si="52"/>
        <v>0</v>
      </c>
      <c r="AK357" s="6" t="str">
        <f t="shared" si="53"/>
        <v/>
      </c>
      <c r="AL357" s="6" t="str">
        <f t="shared" si="54"/>
        <v/>
      </c>
    </row>
    <row r="358" spans="2:43">
      <c r="B358" s="2">
        <v>42630</v>
      </c>
      <c r="C358" s="3">
        <v>25</v>
      </c>
      <c r="D358" s="3" t="s">
        <v>140</v>
      </c>
      <c r="E358" s="4">
        <v>42630.895833333336</v>
      </c>
      <c r="F358" s="5" t="s">
        <v>141</v>
      </c>
      <c r="G358" s="5" t="s">
        <v>237</v>
      </c>
      <c r="H358" s="3" t="s">
        <v>141</v>
      </c>
      <c r="I358" s="3" t="s">
        <v>239</v>
      </c>
      <c r="J358" s="5">
        <v>1.98</v>
      </c>
      <c r="K358" s="5">
        <v>2.85</v>
      </c>
      <c r="L358" s="5">
        <v>3.65</v>
      </c>
      <c r="M358" s="3">
        <v>4.5</v>
      </c>
      <c r="N358" s="3">
        <v>3.5</v>
      </c>
      <c r="O358" s="3">
        <v>1.61</v>
      </c>
      <c r="P358" s="3">
        <v>-1</v>
      </c>
      <c r="V358" s="6" t="str">
        <f t="shared" si="46"/>
        <v>俄超</v>
      </c>
      <c r="W358" s="6" t="s">
        <v>405</v>
      </c>
      <c r="X358" s="6" t="s">
        <v>1</v>
      </c>
      <c r="Y358" s="6" t="s">
        <v>6</v>
      </c>
      <c r="Z358" s="6" t="s">
        <v>43</v>
      </c>
      <c r="AB358" s="6">
        <v>1</v>
      </c>
      <c r="AC358" s="6" t="s">
        <v>44</v>
      </c>
      <c r="AE358" s="6">
        <f t="shared" si="47"/>
        <v>0</v>
      </c>
      <c r="AF358" s="6">
        <f t="shared" si="48"/>
        <v>0</v>
      </c>
      <c r="AG358" s="6" t="str">
        <f t="shared" si="49"/>
        <v/>
      </c>
      <c r="AH358" s="6" t="str">
        <f t="shared" si="50"/>
        <v/>
      </c>
      <c r="AI358" s="6">
        <f t="shared" si="51"/>
        <v>0</v>
      </c>
      <c r="AJ358" s="6">
        <f t="shared" si="52"/>
        <v>0</v>
      </c>
      <c r="AK358" s="6" t="str">
        <f t="shared" si="53"/>
        <v/>
      </c>
      <c r="AL358" s="6" t="str">
        <f t="shared" si="54"/>
        <v/>
      </c>
    </row>
    <row r="359" spans="2:43">
      <c r="B359" s="2">
        <v>42630</v>
      </c>
      <c r="C359" s="3">
        <v>26</v>
      </c>
      <c r="D359" s="3" t="s">
        <v>97</v>
      </c>
      <c r="E359" s="4">
        <v>42630.916666666664</v>
      </c>
      <c r="F359" s="5" t="s">
        <v>837</v>
      </c>
      <c r="G359" s="5" t="s">
        <v>574</v>
      </c>
      <c r="H359" s="3" t="s">
        <v>837</v>
      </c>
      <c r="I359" s="3" t="s">
        <v>574</v>
      </c>
      <c r="J359" s="5">
        <v>5.9</v>
      </c>
      <c r="K359" s="5">
        <v>4</v>
      </c>
      <c r="L359" s="5">
        <v>1.41</v>
      </c>
      <c r="M359" s="3">
        <v>2.4</v>
      </c>
      <c r="N359" s="3">
        <v>3.45</v>
      </c>
      <c r="O359" s="3">
        <v>2.37</v>
      </c>
      <c r="P359" s="3">
        <v>1</v>
      </c>
      <c r="V359" s="6" t="str">
        <f t="shared" si="46"/>
        <v>英超</v>
      </c>
      <c r="W359" s="6" t="s">
        <v>1</v>
      </c>
      <c r="X359" s="6" t="s">
        <v>1</v>
      </c>
      <c r="Y359" s="6" t="s">
        <v>1</v>
      </c>
      <c r="Z359" s="6" t="s">
        <v>3</v>
      </c>
      <c r="AA359" s="6">
        <v>1</v>
      </c>
      <c r="AE359" s="6">
        <f t="shared" si="47"/>
        <v>2</v>
      </c>
      <c r="AF359" s="6">
        <f t="shared" si="48"/>
        <v>4</v>
      </c>
      <c r="AG359" s="6" t="str">
        <f t="shared" si="49"/>
        <v/>
      </c>
      <c r="AH359" s="6" t="str">
        <f t="shared" si="50"/>
        <v/>
      </c>
      <c r="AI359" s="6">
        <f t="shared" si="51"/>
        <v>0</v>
      </c>
      <c r="AJ359" s="6">
        <f t="shared" si="52"/>
        <v>0</v>
      </c>
      <c r="AK359" s="6" t="str">
        <f t="shared" si="53"/>
        <v/>
      </c>
      <c r="AL359" s="6" t="str">
        <f t="shared" si="54"/>
        <v/>
      </c>
    </row>
    <row r="360" spans="2:43">
      <c r="B360" s="2">
        <v>42630</v>
      </c>
      <c r="C360" s="3">
        <v>27</v>
      </c>
      <c r="D360" s="3" t="s">
        <v>97</v>
      </c>
      <c r="E360" s="4">
        <v>42630.916666666664</v>
      </c>
      <c r="F360" s="5" t="s">
        <v>647</v>
      </c>
      <c r="G360" s="5" t="s">
        <v>838</v>
      </c>
      <c r="H360" s="3" t="s">
        <v>647</v>
      </c>
      <c r="I360" s="3" t="s">
        <v>838</v>
      </c>
      <c r="J360" s="5">
        <v>1.3</v>
      </c>
      <c r="K360" s="5">
        <v>4.2</v>
      </c>
      <c r="L360" s="5">
        <v>8.1999999999999993</v>
      </c>
      <c r="M360" s="3">
        <v>2.11</v>
      </c>
      <c r="N360" s="3">
        <v>3.35</v>
      </c>
      <c r="O360" s="3">
        <v>2.8</v>
      </c>
      <c r="P360" s="3">
        <v>-1</v>
      </c>
      <c r="V360" s="6" t="str">
        <f t="shared" si="46"/>
        <v>英超</v>
      </c>
      <c r="W360" s="6" t="s">
        <v>322</v>
      </c>
      <c r="X360" s="6" t="s">
        <v>1</v>
      </c>
      <c r="Y360" s="6" t="s">
        <v>2</v>
      </c>
      <c r="Z360" s="6" t="s">
        <v>3</v>
      </c>
      <c r="AE360" s="6">
        <f t="shared" si="47"/>
        <v>1</v>
      </c>
      <c r="AF360" s="6">
        <f t="shared" si="48"/>
        <v>2</v>
      </c>
      <c r="AG360" s="6" t="str">
        <f t="shared" si="49"/>
        <v/>
      </c>
      <c r="AH360" s="6" t="str">
        <f t="shared" si="50"/>
        <v/>
      </c>
      <c r="AI360" s="6">
        <f t="shared" si="51"/>
        <v>0</v>
      </c>
      <c r="AJ360" s="6">
        <f t="shared" si="52"/>
        <v>0</v>
      </c>
      <c r="AK360" s="6" t="str">
        <f t="shared" si="53"/>
        <v/>
      </c>
      <c r="AL360" s="6" t="str">
        <f t="shared" si="54"/>
        <v/>
      </c>
    </row>
    <row r="361" spans="2:43">
      <c r="B361" s="2">
        <v>42630</v>
      </c>
      <c r="C361" s="3">
        <v>28</v>
      </c>
      <c r="D361" s="3" t="s">
        <v>97</v>
      </c>
      <c r="E361" s="4">
        <v>42630.916666666664</v>
      </c>
      <c r="F361" s="5" t="s">
        <v>154</v>
      </c>
      <c r="G361" s="5" t="s">
        <v>839</v>
      </c>
      <c r="H361" s="3" t="s">
        <v>156</v>
      </c>
      <c r="I361" s="3" t="s">
        <v>839</v>
      </c>
      <c r="J361" s="5">
        <v>1.1200000000000001</v>
      </c>
      <c r="K361" s="5">
        <v>6.25</v>
      </c>
      <c r="L361" s="5">
        <v>13</v>
      </c>
      <c r="M361" s="3">
        <v>1.5</v>
      </c>
      <c r="N361" s="3">
        <v>4.3499999999999996</v>
      </c>
      <c r="O361" s="3">
        <v>4.3</v>
      </c>
      <c r="P361" s="3">
        <v>-1</v>
      </c>
      <c r="V361" s="6" t="str">
        <f t="shared" si="46"/>
        <v>英超</v>
      </c>
      <c r="W361" s="6" t="s">
        <v>248</v>
      </c>
      <c r="X361" s="6" t="s">
        <v>6</v>
      </c>
      <c r="Y361" s="6" t="s">
        <v>2</v>
      </c>
      <c r="Z361" s="6" t="s">
        <v>3</v>
      </c>
      <c r="AA361" s="6">
        <v>1</v>
      </c>
      <c r="AE361" s="6">
        <f t="shared" si="47"/>
        <v>0</v>
      </c>
      <c r="AF361" s="6">
        <f t="shared" si="48"/>
        <v>2</v>
      </c>
      <c r="AG361" s="6" t="str">
        <f t="shared" si="49"/>
        <v/>
      </c>
      <c r="AH361" s="6" t="str">
        <f t="shared" si="50"/>
        <v/>
      </c>
      <c r="AI361" s="6">
        <f t="shared" si="51"/>
        <v>0</v>
      </c>
      <c r="AJ361" s="6">
        <f t="shared" si="52"/>
        <v>0</v>
      </c>
      <c r="AK361" s="6" t="str">
        <f t="shared" si="53"/>
        <v/>
      </c>
      <c r="AL361" s="6" t="str">
        <f t="shared" si="54"/>
        <v/>
      </c>
      <c r="AQ361" s="6" t="s">
        <v>840</v>
      </c>
    </row>
    <row r="362" spans="2:43">
      <c r="B362" s="2">
        <v>42630</v>
      </c>
      <c r="C362" s="3">
        <v>29</v>
      </c>
      <c r="D362" s="3" t="s">
        <v>97</v>
      </c>
      <c r="E362" s="17">
        <v>42630.916666666664</v>
      </c>
      <c r="F362" s="5" t="s">
        <v>98</v>
      </c>
      <c r="G362" s="5" t="s">
        <v>155</v>
      </c>
      <c r="H362" s="3" t="s">
        <v>100</v>
      </c>
      <c r="I362" s="3" t="s">
        <v>155</v>
      </c>
      <c r="J362" s="5">
        <v>2.68</v>
      </c>
      <c r="K362" s="5">
        <v>2.92</v>
      </c>
      <c r="L362" s="5">
        <v>2.42</v>
      </c>
      <c r="M362" s="3">
        <v>6.75</v>
      </c>
      <c r="N362" s="3">
        <v>4.3499999999999996</v>
      </c>
      <c r="O362" s="3">
        <v>1.33</v>
      </c>
      <c r="P362" s="3">
        <v>-1</v>
      </c>
      <c r="V362" s="6" t="str">
        <f t="shared" si="46"/>
        <v>英超</v>
      </c>
      <c r="W362" s="6" t="s">
        <v>328</v>
      </c>
      <c r="X362" s="6" t="s">
        <v>6</v>
      </c>
      <c r="Y362" s="6" t="s">
        <v>6</v>
      </c>
      <c r="Z362" s="6" t="s">
        <v>3</v>
      </c>
      <c r="AA362" s="6">
        <v>1</v>
      </c>
      <c r="AB362" s="6">
        <v>1</v>
      </c>
      <c r="AC362" s="6">
        <v>1</v>
      </c>
      <c r="AE362" s="6">
        <f t="shared" si="47"/>
        <v>0</v>
      </c>
      <c r="AF362" s="6">
        <f t="shared" si="48"/>
        <v>0</v>
      </c>
      <c r="AG362" s="6" t="str">
        <f t="shared" si="49"/>
        <v/>
      </c>
      <c r="AH362" s="6" t="str">
        <f t="shared" si="50"/>
        <v/>
      </c>
      <c r="AI362" s="6">
        <f t="shared" si="51"/>
        <v>0</v>
      </c>
      <c r="AJ362" s="6">
        <f t="shared" si="52"/>
        <v>2</v>
      </c>
      <c r="AK362" s="6" t="str">
        <f t="shared" si="53"/>
        <v/>
      </c>
      <c r="AL362" s="6" t="str">
        <f t="shared" si="54"/>
        <v/>
      </c>
      <c r="AQ362" s="6" t="s">
        <v>841</v>
      </c>
    </row>
    <row r="363" spans="2:43">
      <c r="B363" s="2">
        <v>42630</v>
      </c>
      <c r="C363" s="3">
        <v>30</v>
      </c>
      <c r="D363" s="3" t="s">
        <v>583</v>
      </c>
      <c r="E363" s="4">
        <v>42630.916666666664</v>
      </c>
      <c r="F363" s="5" t="s">
        <v>602</v>
      </c>
      <c r="G363" s="5" t="s">
        <v>608</v>
      </c>
      <c r="H363" s="3" t="s">
        <v>602</v>
      </c>
      <c r="I363" s="3" t="s">
        <v>608</v>
      </c>
      <c r="J363" s="5">
        <v>2.1800000000000002</v>
      </c>
      <c r="K363" s="5">
        <v>3.25</v>
      </c>
      <c r="L363" s="5">
        <v>2.76</v>
      </c>
      <c r="M363" s="3">
        <v>4.5999999999999996</v>
      </c>
      <c r="N363" s="3">
        <v>4.0999999999999996</v>
      </c>
      <c r="O363" s="3">
        <v>1.5</v>
      </c>
      <c r="P363" s="3">
        <v>-1</v>
      </c>
      <c r="V363" s="6" t="str">
        <f t="shared" si="46"/>
        <v>英冠</v>
      </c>
      <c r="W363" s="6" t="s">
        <v>134</v>
      </c>
      <c r="X363" s="6" t="s">
        <v>2</v>
      </c>
      <c r="Y363" s="6" t="s">
        <v>1</v>
      </c>
      <c r="Z363" s="6" t="s">
        <v>43</v>
      </c>
      <c r="AB363" s="6">
        <v>1</v>
      </c>
      <c r="AC363" s="6" t="s">
        <v>44</v>
      </c>
      <c r="AE363" s="6">
        <f t="shared" si="47"/>
        <v>0</v>
      </c>
      <c r="AF363" s="6">
        <f t="shared" si="48"/>
        <v>0</v>
      </c>
      <c r="AG363" s="6" t="str">
        <f t="shared" si="49"/>
        <v/>
      </c>
      <c r="AH363" s="6" t="str">
        <f t="shared" si="50"/>
        <v/>
      </c>
      <c r="AI363" s="6">
        <f t="shared" si="51"/>
        <v>0</v>
      </c>
      <c r="AJ363" s="6">
        <f t="shared" si="52"/>
        <v>0</v>
      </c>
      <c r="AK363" s="6" t="str">
        <f t="shared" si="53"/>
        <v/>
      </c>
      <c r="AL363" s="6" t="str">
        <f t="shared" si="54"/>
        <v/>
      </c>
    </row>
    <row r="364" spans="2:43">
      <c r="B364" s="2">
        <v>42630</v>
      </c>
      <c r="C364" s="3">
        <v>31</v>
      </c>
      <c r="D364" s="3" t="s">
        <v>583</v>
      </c>
      <c r="E364" s="4">
        <v>42630.916666666664</v>
      </c>
      <c r="F364" s="5" t="s">
        <v>590</v>
      </c>
      <c r="G364" s="5" t="s">
        <v>652</v>
      </c>
      <c r="H364" s="3" t="s">
        <v>590</v>
      </c>
      <c r="I364" s="3" t="s">
        <v>652</v>
      </c>
      <c r="J364" s="5">
        <v>1.86</v>
      </c>
      <c r="K364" s="5">
        <v>3.25</v>
      </c>
      <c r="L364" s="5">
        <v>3.55</v>
      </c>
      <c r="M364" s="3">
        <v>3.7</v>
      </c>
      <c r="N364" s="3">
        <v>3.7</v>
      </c>
      <c r="O364" s="3">
        <v>1.7</v>
      </c>
      <c r="P364" s="3">
        <v>-1</v>
      </c>
      <c r="V364" s="6" t="str">
        <f t="shared" si="46"/>
        <v>英冠</v>
      </c>
      <c r="W364" s="6" t="s">
        <v>5</v>
      </c>
      <c r="X364" s="6" t="s">
        <v>1</v>
      </c>
      <c r="Y364" s="6" t="s">
        <v>1</v>
      </c>
      <c r="Z364" s="6" t="s">
        <v>43</v>
      </c>
      <c r="AC364" s="6">
        <v>1</v>
      </c>
      <c r="AE364" s="6">
        <f t="shared" si="47"/>
        <v>0</v>
      </c>
      <c r="AF364" s="6">
        <f t="shared" si="48"/>
        <v>0</v>
      </c>
      <c r="AG364" s="6" t="str">
        <f t="shared" si="49"/>
        <v/>
      </c>
      <c r="AH364" s="6" t="str">
        <f t="shared" si="50"/>
        <v/>
      </c>
      <c r="AI364" s="6">
        <f t="shared" si="51"/>
        <v>0</v>
      </c>
      <c r="AJ364" s="6">
        <f t="shared" si="52"/>
        <v>0</v>
      </c>
      <c r="AK364" s="6" t="str">
        <f t="shared" si="53"/>
        <v/>
      </c>
      <c r="AL364" s="6" t="str">
        <f t="shared" si="54"/>
        <v/>
      </c>
    </row>
    <row r="365" spans="2:43">
      <c r="B365" s="2">
        <v>42630</v>
      </c>
      <c r="C365" s="3">
        <v>32</v>
      </c>
      <c r="D365" s="3" t="s">
        <v>583</v>
      </c>
      <c r="E365" s="4">
        <v>42630.916666666664</v>
      </c>
      <c r="F365" s="5" t="s">
        <v>655</v>
      </c>
      <c r="G365" s="5" t="s">
        <v>593</v>
      </c>
      <c r="H365" s="3" t="s">
        <v>655</v>
      </c>
      <c r="I365" s="3" t="s">
        <v>593</v>
      </c>
      <c r="J365" s="5">
        <v>1.98</v>
      </c>
      <c r="K365" s="5">
        <v>3.2</v>
      </c>
      <c r="L365" s="5">
        <v>3.21</v>
      </c>
      <c r="M365" s="3">
        <v>4.0999999999999996</v>
      </c>
      <c r="N365" s="3">
        <v>3.8</v>
      </c>
      <c r="O365" s="3">
        <v>1.61</v>
      </c>
      <c r="P365" s="3">
        <v>-1</v>
      </c>
      <c r="V365" s="6" t="str">
        <f t="shared" si="46"/>
        <v>英冠</v>
      </c>
      <c r="W365" s="6" t="s">
        <v>0</v>
      </c>
      <c r="X365" s="6" t="s">
        <v>1</v>
      </c>
      <c r="Y365" s="6" t="s">
        <v>2</v>
      </c>
      <c r="Z365" s="6" t="s">
        <v>43</v>
      </c>
      <c r="AC365" s="6">
        <v>1</v>
      </c>
      <c r="AE365" s="6">
        <f t="shared" si="47"/>
        <v>0</v>
      </c>
      <c r="AF365" s="6">
        <f t="shared" si="48"/>
        <v>0</v>
      </c>
      <c r="AG365" s="6" t="str">
        <f t="shared" si="49"/>
        <v/>
      </c>
      <c r="AH365" s="6" t="str">
        <f t="shared" si="50"/>
        <v/>
      </c>
      <c r="AI365" s="6">
        <f t="shared" si="51"/>
        <v>0</v>
      </c>
      <c r="AJ365" s="6">
        <f t="shared" si="52"/>
        <v>0</v>
      </c>
      <c r="AK365" s="6" t="str">
        <f t="shared" si="53"/>
        <v/>
      </c>
      <c r="AL365" s="6" t="str">
        <f t="shared" si="54"/>
        <v/>
      </c>
      <c r="AQ365" s="6" t="s">
        <v>842</v>
      </c>
    </row>
    <row r="366" spans="2:43">
      <c r="B366" s="2">
        <v>42630</v>
      </c>
      <c r="C366" s="3">
        <v>33</v>
      </c>
      <c r="D366" s="3" t="s">
        <v>583</v>
      </c>
      <c r="E366" s="4">
        <v>42630.916666666664</v>
      </c>
      <c r="F366" s="5" t="s">
        <v>599</v>
      </c>
      <c r="G366" s="5" t="s">
        <v>587</v>
      </c>
      <c r="H366" s="3" t="s">
        <v>599</v>
      </c>
      <c r="I366" s="3" t="s">
        <v>587</v>
      </c>
      <c r="J366" s="5">
        <v>2.35</v>
      </c>
      <c r="K366" s="5">
        <v>3.15</v>
      </c>
      <c r="L366" s="5">
        <v>2.6</v>
      </c>
      <c r="M366" s="3">
        <v>5.35</v>
      </c>
      <c r="N366" s="3">
        <v>4.1900000000000004</v>
      </c>
      <c r="O366" s="3">
        <v>1.42</v>
      </c>
      <c r="P366" s="3">
        <v>-1</v>
      </c>
      <c r="V366" s="6" t="str">
        <f t="shared" si="46"/>
        <v>英冠</v>
      </c>
      <c r="W366" s="6" t="s">
        <v>5</v>
      </c>
      <c r="X366" s="6" t="s">
        <v>1</v>
      </c>
      <c r="Y366" s="6" t="s">
        <v>1</v>
      </c>
      <c r="Z366" s="6" t="s">
        <v>43</v>
      </c>
      <c r="AB366" s="6">
        <v>1</v>
      </c>
      <c r="AC366" s="6" t="s">
        <v>44</v>
      </c>
      <c r="AE366" s="6">
        <f t="shared" si="47"/>
        <v>0</v>
      </c>
      <c r="AF366" s="6">
        <f t="shared" si="48"/>
        <v>0</v>
      </c>
      <c r="AG366" s="6" t="str">
        <f t="shared" si="49"/>
        <v/>
      </c>
      <c r="AH366" s="6" t="str">
        <f t="shared" si="50"/>
        <v/>
      </c>
      <c r="AI366" s="6">
        <f t="shared" si="51"/>
        <v>0</v>
      </c>
      <c r="AJ366" s="6">
        <f t="shared" si="52"/>
        <v>0</v>
      </c>
      <c r="AK366" s="6" t="str">
        <f t="shared" si="53"/>
        <v/>
      </c>
      <c r="AL366" s="6" t="str">
        <f t="shared" si="54"/>
        <v/>
      </c>
    </row>
    <row r="367" spans="2:43">
      <c r="B367" s="2">
        <v>42630</v>
      </c>
      <c r="C367" s="3">
        <v>34</v>
      </c>
      <c r="D367" s="3" t="s">
        <v>583</v>
      </c>
      <c r="E367" s="4">
        <v>42630.916666666664</v>
      </c>
      <c r="F367" s="5" t="s">
        <v>585</v>
      </c>
      <c r="G367" s="5" t="s">
        <v>595</v>
      </c>
      <c r="H367" s="3" t="s">
        <v>585</v>
      </c>
      <c r="I367" s="3" t="s">
        <v>597</v>
      </c>
      <c r="J367" s="5">
        <v>1.8</v>
      </c>
      <c r="K367" s="5">
        <v>3.1</v>
      </c>
      <c r="L367" s="5">
        <v>4</v>
      </c>
      <c r="M367" s="3">
        <v>3.62</v>
      </c>
      <c r="N367" s="3">
        <v>3.55</v>
      </c>
      <c r="O367" s="3">
        <v>1.75</v>
      </c>
      <c r="P367" s="3">
        <v>-1</v>
      </c>
      <c r="V367" s="6" t="str">
        <f t="shared" si="46"/>
        <v>英冠</v>
      </c>
      <c r="W367" s="6" t="s">
        <v>405</v>
      </c>
      <c r="X367" s="6" t="s">
        <v>6</v>
      </c>
      <c r="Y367" s="6" t="s">
        <v>6</v>
      </c>
      <c r="Z367" s="6" t="s">
        <v>43</v>
      </c>
      <c r="AB367" s="6">
        <v>1</v>
      </c>
      <c r="AC367" s="6" t="s">
        <v>44</v>
      </c>
      <c r="AE367" s="6">
        <f t="shared" si="47"/>
        <v>0</v>
      </c>
      <c r="AF367" s="6">
        <f t="shared" si="48"/>
        <v>0</v>
      </c>
      <c r="AG367" s="6" t="str">
        <f t="shared" si="49"/>
        <v/>
      </c>
      <c r="AH367" s="6" t="str">
        <f t="shared" si="50"/>
        <v/>
      </c>
      <c r="AI367" s="6">
        <f t="shared" si="51"/>
        <v>0</v>
      </c>
      <c r="AJ367" s="6">
        <f t="shared" si="52"/>
        <v>0</v>
      </c>
      <c r="AK367" s="6" t="str">
        <f t="shared" si="53"/>
        <v/>
      </c>
      <c r="AL367" s="6" t="str">
        <f t="shared" si="54"/>
        <v/>
      </c>
    </row>
    <row r="368" spans="2:43">
      <c r="B368" s="2">
        <v>42630</v>
      </c>
      <c r="C368" s="3">
        <v>35</v>
      </c>
      <c r="D368" s="3" t="s">
        <v>583</v>
      </c>
      <c r="E368" s="4">
        <v>42630.916666666664</v>
      </c>
      <c r="F368" s="5" t="s">
        <v>596</v>
      </c>
      <c r="G368" s="5" t="s">
        <v>601</v>
      </c>
      <c r="H368" s="3" t="s">
        <v>596</v>
      </c>
      <c r="I368" s="3" t="s">
        <v>601</v>
      </c>
      <c r="J368" s="5">
        <v>1.34</v>
      </c>
      <c r="K368" s="5">
        <v>4.25</v>
      </c>
      <c r="L368" s="5">
        <v>6.75</v>
      </c>
      <c r="M368" s="3">
        <v>2.23</v>
      </c>
      <c r="N368" s="3">
        <v>3.35</v>
      </c>
      <c r="O368" s="3">
        <v>2.62</v>
      </c>
      <c r="P368" s="3">
        <v>-1</v>
      </c>
      <c r="V368" s="6" t="str">
        <f t="shared" si="46"/>
        <v>英冠</v>
      </c>
      <c r="W368" s="6" t="s">
        <v>328</v>
      </c>
      <c r="X368" s="6" t="s">
        <v>1</v>
      </c>
      <c r="Y368" s="6" t="s">
        <v>149</v>
      </c>
      <c r="Z368" s="6" t="s">
        <v>43</v>
      </c>
      <c r="AB368" s="6">
        <v>1</v>
      </c>
      <c r="AC368" s="6">
        <v>1</v>
      </c>
      <c r="AE368" s="6">
        <f t="shared" si="47"/>
        <v>0</v>
      </c>
      <c r="AF368" s="6">
        <f t="shared" si="48"/>
        <v>0</v>
      </c>
      <c r="AG368" s="6" t="str">
        <f t="shared" si="49"/>
        <v/>
      </c>
      <c r="AH368" s="6" t="str">
        <f t="shared" si="50"/>
        <v/>
      </c>
      <c r="AI368" s="6">
        <f t="shared" si="51"/>
        <v>1</v>
      </c>
      <c r="AJ368" s="6">
        <f t="shared" si="52"/>
        <v>1</v>
      </c>
      <c r="AK368" s="6" t="str">
        <f t="shared" si="53"/>
        <v/>
      </c>
      <c r="AL368" s="6" t="str">
        <f t="shared" si="54"/>
        <v/>
      </c>
      <c r="AQ368" s="6" t="s">
        <v>843</v>
      </c>
    </row>
    <row r="369" spans="2:43">
      <c r="B369" s="2">
        <v>42630</v>
      </c>
      <c r="C369" s="3">
        <v>36</v>
      </c>
      <c r="D369" s="3" t="s">
        <v>583</v>
      </c>
      <c r="E369" s="4">
        <v>42630.916666666664</v>
      </c>
      <c r="F369" s="5" t="s">
        <v>653</v>
      </c>
      <c r="G369" s="5" t="s">
        <v>591</v>
      </c>
      <c r="H369" s="3" t="s">
        <v>653</v>
      </c>
      <c r="I369" s="3" t="s">
        <v>591</v>
      </c>
      <c r="J369" s="5">
        <v>3.06</v>
      </c>
      <c r="K369" s="5">
        <v>3.3</v>
      </c>
      <c r="L369" s="5">
        <v>2</v>
      </c>
      <c r="M369" s="3">
        <v>1.6</v>
      </c>
      <c r="N369" s="3">
        <v>3.9</v>
      </c>
      <c r="O369" s="3">
        <v>4.05</v>
      </c>
      <c r="P369" s="3">
        <v>1</v>
      </c>
      <c r="V369" s="6" t="str">
        <f t="shared" si="46"/>
        <v>英冠</v>
      </c>
      <c r="W369" s="6" t="s">
        <v>1</v>
      </c>
      <c r="X369" s="6" t="s">
        <v>1</v>
      </c>
      <c r="Y369" s="6" t="s">
        <v>1</v>
      </c>
      <c r="Z369" s="6" t="s">
        <v>43</v>
      </c>
      <c r="AC369" s="6">
        <v>1</v>
      </c>
      <c r="AE369" s="6">
        <f t="shared" si="47"/>
        <v>0</v>
      </c>
      <c r="AF369" s="6">
        <f t="shared" si="48"/>
        <v>0</v>
      </c>
      <c r="AG369" s="6" t="str">
        <f t="shared" si="49"/>
        <v/>
      </c>
      <c r="AH369" s="6" t="str">
        <f t="shared" si="50"/>
        <v/>
      </c>
      <c r="AI369" s="6">
        <f t="shared" si="51"/>
        <v>0</v>
      </c>
      <c r="AJ369" s="6">
        <f t="shared" si="52"/>
        <v>0</v>
      </c>
      <c r="AK369" s="6" t="str">
        <f t="shared" si="53"/>
        <v/>
      </c>
      <c r="AL369" s="6" t="str">
        <f t="shared" si="54"/>
        <v/>
      </c>
      <c r="AQ369" s="6" t="s">
        <v>844</v>
      </c>
    </row>
    <row r="370" spans="2:43">
      <c r="B370" s="2">
        <v>42630</v>
      </c>
      <c r="C370" s="3">
        <v>37</v>
      </c>
      <c r="D370" s="3" t="s">
        <v>583</v>
      </c>
      <c r="E370" s="4">
        <v>42630.916666666664</v>
      </c>
      <c r="F370" s="5" t="s">
        <v>592</v>
      </c>
      <c r="G370" s="5" t="s">
        <v>603</v>
      </c>
      <c r="H370" s="3" t="s">
        <v>592</v>
      </c>
      <c r="I370" s="3" t="s">
        <v>603</v>
      </c>
      <c r="J370" s="5">
        <v>2.42</v>
      </c>
      <c r="K370" s="5">
        <v>3.2</v>
      </c>
      <c r="L370" s="5">
        <v>2.48</v>
      </c>
      <c r="M370" s="3">
        <v>5.25</v>
      </c>
      <c r="N370" s="3">
        <v>4.45</v>
      </c>
      <c r="O370" s="3">
        <v>1.4</v>
      </c>
      <c r="P370" s="3">
        <v>-1</v>
      </c>
      <c r="V370" s="6" t="str">
        <f t="shared" si="46"/>
        <v>英冠</v>
      </c>
      <c r="W370" s="6" t="s">
        <v>322</v>
      </c>
      <c r="X370" s="6" t="s">
        <v>1</v>
      </c>
      <c r="Y370" s="6" t="s">
        <v>2</v>
      </c>
      <c r="Z370" s="6" t="s">
        <v>43</v>
      </c>
      <c r="AB370" s="6">
        <v>1</v>
      </c>
      <c r="AC370" s="6" t="s">
        <v>44</v>
      </c>
      <c r="AE370" s="6">
        <f t="shared" si="47"/>
        <v>0</v>
      </c>
      <c r="AF370" s="6">
        <f t="shared" si="48"/>
        <v>0</v>
      </c>
      <c r="AG370" s="6" t="str">
        <f t="shared" si="49"/>
        <v/>
      </c>
      <c r="AH370" s="6" t="str">
        <f t="shared" si="50"/>
        <v/>
      </c>
      <c r="AI370" s="6">
        <f t="shared" si="51"/>
        <v>0</v>
      </c>
      <c r="AJ370" s="6">
        <f t="shared" si="52"/>
        <v>0</v>
      </c>
      <c r="AK370" s="6" t="str">
        <f t="shared" si="53"/>
        <v/>
      </c>
      <c r="AL370" s="6" t="str">
        <f t="shared" si="54"/>
        <v/>
      </c>
    </row>
    <row r="371" spans="2:43">
      <c r="B371" s="2">
        <v>42630</v>
      </c>
      <c r="C371" s="3">
        <v>38</v>
      </c>
      <c r="D371" s="3" t="s">
        <v>583</v>
      </c>
      <c r="E371" s="4">
        <v>42630.916666666664</v>
      </c>
      <c r="F371" s="5" t="s">
        <v>604</v>
      </c>
      <c r="G371" s="5" t="s">
        <v>584</v>
      </c>
      <c r="H371" s="3" t="s">
        <v>605</v>
      </c>
      <c r="I371" s="3" t="s">
        <v>586</v>
      </c>
      <c r="J371" s="5">
        <v>3.8</v>
      </c>
      <c r="K371" s="5">
        <v>3.2</v>
      </c>
      <c r="L371" s="5">
        <v>1.81</v>
      </c>
      <c r="M371" s="3">
        <v>1.74</v>
      </c>
      <c r="N371" s="3">
        <v>3.52</v>
      </c>
      <c r="O371" s="3">
        <v>3.7</v>
      </c>
      <c r="P371" s="3">
        <v>1</v>
      </c>
      <c r="V371" s="6" t="str">
        <f t="shared" si="46"/>
        <v>英冠</v>
      </c>
      <c r="W371" s="6" t="s">
        <v>322</v>
      </c>
      <c r="X371" s="6" t="s">
        <v>2</v>
      </c>
      <c r="Y371" s="6" t="s">
        <v>2</v>
      </c>
      <c r="Z371" s="6" t="s">
        <v>43</v>
      </c>
      <c r="AC371" s="6">
        <v>1</v>
      </c>
      <c r="AE371" s="6">
        <f t="shared" si="47"/>
        <v>0</v>
      </c>
      <c r="AF371" s="6">
        <f t="shared" si="48"/>
        <v>0</v>
      </c>
      <c r="AG371" s="6" t="str">
        <f t="shared" si="49"/>
        <v/>
      </c>
      <c r="AH371" s="6" t="str">
        <f t="shared" si="50"/>
        <v/>
      </c>
      <c r="AI371" s="6">
        <f t="shared" si="51"/>
        <v>0</v>
      </c>
      <c r="AJ371" s="6">
        <f t="shared" si="52"/>
        <v>0</v>
      </c>
      <c r="AK371" s="6" t="str">
        <f t="shared" si="53"/>
        <v/>
      </c>
      <c r="AL371" s="6" t="str">
        <f t="shared" si="54"/>
        <v/>
      </c>
    </row>
    <row r="372" spans="2:43">
      <c r="B372" s="2">
        <v>42630</v>
      </c>
      <c r="C372" s="3">
        <v>39</v>
      </c>
      <c r="D372" s="3" t="s">
        <v>583</v>
      </c>
      <c r="E372" s="4">
        <v>42630.916666666664</v>
      </c>
      <c r="F372" s="5" t="s">
        <v>588</v>
      </c>
      <c r="G372" s="5" t="s">
        <v>654</v>
      </c>
      <c r="H372" s="3" t="s">
        <v>588</v>
      </c>
      <c r="I372" s="3" t="s">
        <v>654</v>
      </c>
      <c r="J372" s="5">
        <v>2.75</v>
      </c>
      <c r="K372" s="5">
        <v>3.05</v>
      </c>
      <c r="L372" s="5">
        <v>2.29</v>
      </c>
      <c r="M372" s="3">
        <v>1.45</v>
      </c>
      <c r="N372" s="3">
        <v>4.05</v>
      </c>
      <c r="O372" s="3">
        <v>5.2</v>
      </c>
      <c r="P372" s="3">
        <v>1</v>
      </c>
      <c r="V372" s="6" t="str">
        <f t="shared" si="46"/>
        <v>英冠</v>
      </c>
      <c r="W372" s="6" t="s">
        <v>134</v>
      </c>
      <c r="X372" s="6" t="s">
        <v>1</v>
      </c>
      <c r="Y372" s="6" t="s">
        <v>6</v>
      </c>
      <c r="Z372" s="6" t="s">
        <v>43</v>
      </c>
      <c r="AB372" s="6">
        <v>1</v>
      </c>
      <c r="AC372" s="6" t="s">
        <v>44</v>
      </c>
      <c r="AE372" s="6">
        <f t="shared" si="47"/>
        <v>0</v>
      </c>
      <c r="AF372" s="6">
        <f t="shared" si="48"/>
        <v>0</v>
      </c>
      <c r="AG372" s="6" t="str">
        <f t="shared" si="49"/>
        <v/>
      </c>
      <c r="AH372" s="6" t="str">
        <f t="shared" si="50"/>
        <v/>
      </c>
      <c r="AI372" s="6">
        <f t="shared" si="51"/>
        <v>0</v>
      </c>
      <c r="AJ372" s="6">
        <f t="shared" si="52"/>
        <v>0</v>
      </c>
      <c r="AK372" s="6" t="str">
        <f t="shared" si="53"/>
        <v/>
      </c>
      <c r="AL372" s="6" t="str">
        <f t="shared" si="54"/>
        <v/>
      </c>
    </row>
    <row r="373" spans="2:43">
      <c r="B373" s="2">
        <v>42630</v>
      </c>
      <c r="C373" s="3">
        <v>40</v>
      </c>
      <c r="D373" s="3" t="s">
        <v>435</v>
      </c>
      <c r="E373" s="4">
        <v>42630.916666666664</v>
      </c>
      <c r="F373" s="5" t="s">
        <v>845</v>
      </c>
      <c r="G373" s="5" t="s">
        <v>606</v>
      </c>
      <c r="H373" s="3" t="s">
        <v>846</v>
      </c>
      <c r="I373" s="3" t="s">
        <v>607</v>
      </c>
      <c r="J373" s="5">
        <v>1.67</v>
      </c>
      <c r="K373" s="5">
        <v>3.35</v>
      </c>
      <c r="L373" s="5">
        <v>4.3</v>
      </c>
      <c r="M373" s="3">
        <v>3.12</v>
      </c>
      <c r="N373" s="3">
        <v>3.55</v>
      </c>
      <c r="O373" s="3">
        <v>1.9</v>
      </c>
      <c r="P373" s="3">
        <v>-1</v>
      </c>
      <c r="V373" s="6" t="str">
        <f t="shared" si="46"/>
        <v>英甲</v>
      </c>
      <c r="W373" s="6" t="s">
        <v>405</v>
      </c>
      <c r="X373" s="6" t="s">
        <v>1</v>
      </c>
      <c r="Y373" s="6" t="s">
        <v>6</v>
      </c>
      <c r="Z373" s="6" t="s">
        <v>1071</v>
      </c>
      <c r="AB373" s="6">
        <v>1</v>
      </c>
      <c r="AC373" s="6">
        <v>1</v>
      </c>
      <c r="AE373" s="6">
        <f t="shared" si="47"/>
        <v>0</v>
      </c>
      <c r="AF373" s="6">
        <f t="shared" si="48"/>
        <v>0</v>
      </c>
      <c r="AG373" s="6" t="str">
        <f t="shared" si="49"/>
        <v/>
      </c>
      <c r="AH373" s="6" t="str">
        <f t="shared" si="50"/>
        <v/>
      </c>
      <c r="AI373" s="6">
        <f t="shared" si="51"/>
        <v>1</v>
      </c>
      <c r="AJ373" s="6">
        <f t="shared" si="52"/>
        <v>1</v>
      </c>
      <c r="AK373" s="6" t="str">
        <f t="shared" si="53"/>
        <v/>
      </c>
      <c r="AL373" s="6" t="str">
        <f t="shared" si="54"/>
        <v/>
      </c>
    </row>
    <row r="374" spans="2:43">
      <c r="B374" s="2">
        <v>42630</v>
      </c>
      <c r="C374" s="3">
        <v>41</v>
      </c>
      <c r="D374" s="3" t="s">
        <v>435</v>
      </c>
      <c r="E374" s="4">
        <v>42630.916666666664</v>
      </c>
      <c r="F374" s="5" t="s">
        <v>847</v>
      </c>
      <c r="G374" s="5" t="s">
        <v>848</v>
      </c>
      <c r="H374" s="3" t="s">
        <v>847</v>
      </c>
      <c r="I374" s="3" t="s">
        <v>848</v>
      </c>
      <c r="J374" s="5">
        <v>1.77</v>
      </c>
      <c r="K374" s="5">
        <v>3.4</v>
      </c>
      <c r="L374" s="5">
        <v>3.7</v>
      </c>
      <c r="M374" s="3">
        <v>3.4</v>
      </c>
      <c r="N374" s="3">
        <v>3.65</v>
      </c>
      <c r="O374" s="3">
        <v>1.78</v>
      </c>
      <c r="P374" s="3">
        <v>-1</v>
      </c>
      <c r="V374" s="6" t="str">
        <f t="shared" si="46"/>
        <v>英甲</v>
      </c>
      <c r="W374" s="6" t="s">
        <v>405</v>
      </c>
      <c r="X374" s="6" t="s">
        <v>6</v>
      </c>
      <c r="Y374" s="6" t="s">
        <v>1</v>
      </c>
      <c r="Z374" s="6" t="s">
        <v>1071</v>
      </c>
      <c r="AB374" s="6">
        <v>1</v>
      </c>
      <c r="AC374" s="6">
        <v>1</v>
      </c>
      <c r="AE374" s="6">
        <f t="shared" si="47"/>
        <v>0</v>
      </c>
      <c r="AF374" s="6">
        <f t="shared" si="48"/>
        <v>0</v>
      </c>
      <c r="AG374" s="6" t="str">
        <f t="shared" si="49"/>
        <v/>
      </c>
      <c r="AH374" s="6" t="str">
        <f t="shared" si="50"/>
        <v/>
      </c>
      <c r="AI374" s="6">
        <f t="shared" si="51"/>
        <v>1</v>
      </c>
      <c r="AJ374" s="6">
        <f t="shared" si="52"/>
        <v>1</v>
      </c>
      <c r="AK374" s="6" t="str">
        <f t="shared" si="53"/>
        <v/>
      </c>
      <c r="AL374" s="6" t="str">
        <f t="shared" si="54"/>
        <v/>
      </c>
      <c r="AQ374" s="12" t="s">
        <v>778</v>
      </c>
    </row>
    <row r="375" spans="2:43">
      <c r="B375" s="2">
        <v>42630</v>
      </c>
      <c r="C375" s="3">
        <v>42</v>
      </c>
      <c r="D375" s="3" t="s">
        <v>435</v>
      </c>
      <c r="E375" s="4">
        <v>42630.916666666664</v>
      </c>
      <c r="F375" s="5" t="s">
        <v>849</v>
      </c>
      <c r="G375" s="5" t="s">
        <v>401</v>
      </c>
      <c r="H375" s="3" t="s">
        <v>849</v>
      </c>
      <c r="I375" s="3" t="s">
        <v>403</v>
      </c>
      <c r="J375" s="5">
        <v>2.52</v>
      </c>
      <c r="K375" s="5">
        <v>3.1</v>
      </c>
      <c r="L375" s="5">
        <v>2.4500000000000002</v>
      </c>
      <c r="M375" s="3">
        <v>5.55</v>
      </c>
      <c r="N375" s="3">
        <v>4.55</v>
      </c>
      <c r="O375" s="3">
        <v>1.37</v>
      </c>
      <c r="P375" s="3">
        <v>-1</v>
      </c>
      <c r="V375" s="6" t="str">
        <f t="shared" si="46"/>
        <v>英甲</v>
      </c>
      <c r="W375" s="6" t="s">
        <v>405</v>
      </c>
      <c r="X375" s="6" t="s">
        <v>6</v>
      </c>
      <c r="Y375" s="6" t="s">
        <v>1</v>
      </c>
      <c r="Z375" s="6" t="s">
        <v>1071</v>
      </c>
      <c r="AB375" s="6">
        <v>1</v>
      </c>
      <c r="AC375" s="6">
        <v>1</v>
      </c>
      <c r="AE375" s="6">
        <f t="shared" si="47"/>
        <v>0</v>
      </c>
      <c r="AF375" s="6">
        <f t="shared" si="48"/>
        <v>0</v>
      </c>
      <c r="AG375" s="6" t="str">
        <f t="shared" si="49"/>
        <v/>
      </c>
      <c r="AH375" s="6" t="str">
        <f t="shared" si="50"/>
        <v/>
      </c>
      <c r="AI375" s="6">
        <f t="shared" si="51"/>
        <v>1</v>
      </c>
      <c r="AJ375" s="6">
        <f t="shared" si="52"/>
        <v>1</v>
      </c>
      <c r="AK375" s="6" t="str">
        <f t="shared" si="53"/>
        <v/>
      </c>
      <c r="AL375" s="6" t="str">
        <f t="shared" si="54"/>
        <v/>
      </c>
    </row>
    <row r="376" spans="2:43">
      <c r="B376" s="2">
        <v>42630</v>
      </c>
      <c r="C376" s="3">
        <v>43</v>
      </c>
      <c r="D376" s="3" t="s">
        <v>435</v>
      </c>
      <c r="E376" s="4">
        <v>42630.916666666664</v>
      </c>
      <c r="F376" s="5" t="s">
        <v>850</v>
      </c>
      <c r="G376" s="5" t="s">
        <v>376</v>
      </c>
      <c r="H376" s="3" t="s">
        <v>850</v>
      </c>
      <c r="I376" s="3" t="s">
        <v>376</v>
      </c>
      <c r="J376" s="5">
        <v>2</v>
      </c>
      <c r="K376" s="5">
        <v>3.15</v>
      </c>
      <c r="L376" s="5">
        <v>3.22</v>
      </c>
      <c r="M376" s="3">
        <v>4.22</v>
      </c>
      <c r="N376" s="3">
        <v>3.8</v>
      </c>
      <c r="O376" s="3">
        <v>1.59</v>
      </c>
      <c r="P376" s="3">
        <v>-1</v>
      </c>
      <c r="V376" s="6" t="str">
        <f t="shared" si="46"/>
        <v>英甲</v>
      </c>
      <c r="W376" s="6" t="s">
        <v>405</v>
      </c>
      <c r="X376" s="6" t="s">
        <v>6</v>
      </c>
      <c r="Y376" s="6" t="s">
        <v>6</v>
      </c>
      <c r="Z376" s="6" t="s">
        <v>1071</v>
      </c>
      <c r="AA376" s="6" t="s">
        <v>44</v>
      </c>
      <c r="AB376" s="6">
        <v>1</v>
      </c>
      <c r="AC376" s="6" t="s">
        <v>44</v>
      </c>
      <c r="AE376" s="6">
        <f t="shared" si="47"/>
        <v>0</v>
      </c>
      <c r="AF376" s="6">
        <f t="shared" si="48"/>
        <v>0</v>
      </c>
      <c r="AG376" s="6" t="str">
        <f t="shared" si="49"/>
        <v/>
      </c>
      <c r="AH376" s="6" t="str">
        <f t="shared" si="50"/>
        <v/>
      </c>
      <c r="AI376" s="6">
        <f t="shared" si="51"/>
        <v>0</v>
      </c>
      <c r="AJ376" s="6">
        <f t="shared" si="52"/>
        <v>0</v>
      </c>
      <c r="AK376" s="6" t="str">
        <f t="shared" si="53"/>
        <v/>
      </c>
      <c r="AL376" s="6" t="str">
        <f t="shared" si="54"/>
        <v/>
      </c>
    </row>
    <row r="377" spans="2:43">
      <c r="B377" s="2">
        <v>42630</v>
      </c>
      <c r="C377" s="3">
        <v>44</v>
      </c>
      <c r="D377" s="3" t="s">
        <v>435</v>
      </c>
      <c r="E377" s="4">
        <v>42630.916666666664</v>
      </c>
      <c r="F377" s="5" t="s">
        <v>411</v>
      </c>
      <c r="G377" s="5" t="s">
        <v>397</v>
      </c>
      <c r="H377" s="3" t="s">
        <v>411</v>
      </c>
      <c r="I377" s="3" t="s">
        <v>397</v>
      </c>
      <c r="J377" s="5">
        <v>1.95</v>
      </c>
      <c r="K377" s="5">
        <v>3.3</v>
      </c>
      <c r="L377" s="5">
        <v>3.2</v>
      </c>
      <c r="M377" s="3">
        <v>3.9</v>
      </c>
      <c r="N377" s="3">
        <v>3.85</v>
      </c>
      <c r="O377" s="3">
        <v>1.63</v>
      </c>
      <c r="P377" s="3">
        <v>-1</v>
      </c>
      <c r="V377" s="6" t="str">
        <f t="shared" si="46"/>
        <v>英甲</v>
      </c>
      <c r="W377" s="6" t="s">
        <v>1</v>
      </c>
      <c r="X377" s="6" t="s">
        <v>1</v>
      </c>
      <c r="Y377" s="6" t="s">
        <v>1</v>
      </c>
      <c r="Z377" s="6" t="s">
        <v>1071</v>
      </c>
      <c r="AA377" s="6" t="s">
        <v>44</v>
      </c>
      <c r="AB377" s="6">
        <v>1</v>
      </c>
      <c r="AC377" s="6" t="s">
        <v>44</v>
      </c>
      <c r="AE377" s="6">
        <f t="shared" si="47"/>
        <v>0</v>
      </c>
      <c r="AF377" s="6">
        <f t="shared" si="48"/>
        <v>0</v>
      </c>
      <c r="AG377" s="6" t="str">
        <f t="shared" si="49"/>
        <v/>
      </c>
      <c r="AH377" s="6" t="str">
        <f t="shared" si="50"/>
        <v/>
      </c>
      <c r="AI377" s="6">
        <f t="shared" si="51"/>
        <v>0</v>
      </c>
      <c r="AJ377" s="6">
        <f t="shared" si="52"/>
        <v>0</v>
      </c>
      <c r="AK377" s="6" t="str">
        <f t="shared" si="53"/>
        <v/>
      </c>
      <c r="AL377" s="6" t="str">
        <f t="shared" si="54"/>
        <v/>
      </c>
    </row>
    <row r="378" spans="2:43">
      <c r="B378" s="2">
        <v>42630</v>
      </c>
      <c r="C378" s="3">
        <v>45</v>
      </c>
      <c r="D378" s="3" t="s">
        <v>435</v>
      </c>
      <c r="E378" s="4">
        <v>42630.916666666664</v>
      </c>
      <c r="F378" s="5" t="s">
        <v>851</v>
      </c>
      <c r="G378" s="5" t="s">
        <v>367</v>
      </c>
      <c r="H378" s="3" t="s">
        <v>851</v>
      </c>
      <c r="I378" s="3" t="s">
        <v>367</v>
      </c>
      <c r="J378" s="5">
        <v>2.2999999999999998</v>
      </c>
      <c r="K378" s="5">
        <v>3.25</v>
      </c>
      <c r="L378" s="5">
        <v>2.6</v>
      </c>
      <c r="M378" s="3">
        <v>4.87</v>
      </c>
      <c r="N378" s="3">
        <v>4.3499999999999996</v>
      </c>
      <c r="O378" s="3">
        <v>1.44</v>
      </c>
      <c r="P378" s="3">
        <v>-1</v>
      </c>
      <c r="V378" s="6" t="str">
        <f t="shared" si="46"/>
        <v>英甲</v>
      </c>
      <c r="W378" s="6" t="s">
        <v>0</v>
      </c>
      <c r="X378" s="6" t="s">
        <v>1</v>
      </c>
      <c r="Y378" s="6" t="s">
        <v>2</v>
      </c>
      <c r="Z378" s="6" t="s">
        <v>1071</v>
      </c>
      <c r="AC378" s="6">
        <v>1</v>
      </c>
      <c r="AE378" s="6">
        <f t="shared" si="47"/>
        <v>0</v>
      </c>
      <c r="AF378" s="6">
        <f t="shared" si="48"/>
        <v>0</v>
      </c>
      <c r="AG378" s="6" t="str">
        <f t="shared" si="49"/>
        <v/>
      </c>
      <c r="AH378" s="6" t="str">
        <f t="shared" si="50"/>
        <v/>
      </c>
      <c r="AI378" s="6">
        <f t="shared" si="51"/>
        <v>0</v>
      </c>
      <c r="AJ378" s="6">
        <f t="shared" si="52"/>
        <v>0</v>
      </c>
      <c r="AK378" s="6" t="str">
        <f t="shared" si="53"/>
        <v/>
      </c>
      <c r="AL378" s="6" t="str">
        <f t="shared" si="54"/>
        <v/>
      </c>
      <c r="AQ378" s="12" t="s">
        <v>852</v>
      </c>
    </row>
    <row r="379" spans="2:43">
      <c r="B379" s="2">
        <v>42630</v>
      </c>
      <c r="C379" s="3">
        <v>46</v>
      </c>
      <c r="D379" s="3" t="s">
        <v>435</v>
      </c>
      <c r="E379" s="4">
        <v>42630.916666666664</v>
      </c>
      <c r="F379" s="5" t="s">
        <v>853</v>
      </c>
      <c r="G379" s="5" t="s">
        <v>854</v>
      </c>
      <c r="H379" s="3" t="s">
        <v>853</v>
      </c>
      <c r="I379" s="3" t="s">
        <v>854</v>
      </c>
      <c r="J379" s="5">
        <v>2.15</v>
      </c>
      <c r="K379" s="5">
        <v>3.25</v>
      </c>
      <c r="L379" s="5">
        <v>2.82</v>
      </c>
      <c r="M379" s="3">
        <v>4.5999999999999996</v>
      </c>
      <c r="N379" s="3">
        <v>4</v>
      </c>
      <c r="O379" s="3">
        <v>1.51</v>
      </c>
      <c r="P379" s="3">
        <v>-1</v>
      </c>
      <c r="V379" s="6" t="str">
        <f t="shared" si="46"/>
        <v>英甲</v>
      </c>
      <c r="W379" s="6" t="s">
        <v>1</v>
      </c>
      <c r="X379" s="6" t="s">
        <v>1</v>
      </c>
      <c r="Y379" s="6" t="s">
        <v>1</v>
      </c>
      <c r="Z379" s="6" t="s">
        <v>1071</v>
      </c>
      <c r="AC379" s="6">
        <v>1</v>
      </c>
      <c r="AE379" s="6">
        <f t="shared" si="47"/>
        <v>0</v>
      </c>
      <c r="AF379" s="6">
        <f t="shared" si="48"/>
        <v>0</v>
      </c>
      <c r="AG379" s="6" t="str">
        <f t="shared" si="49"/>
        <v/>
      </c>
      <c r="AH379" s="6" t="str">
        <f t="shared" si="50"/>
        <v/>
      </c>
      <c r="AI379" s="6">
        <f t="shared" si="51"/>
        <v>0</v>
      </c>
      <c r="AJ379" s="6">
        <f t="shared" si="52"/>
        <v>0</v>
      </c>
      <c r="AK379" s="6" t="str">
        <f t="shared" si="53"/>
        <v/>
      </c>
      <c r="AL379" s="6" t="str">
        <f t="shared" si="54"/>
        <v/>
      </c>
      <c r="AQ379" s="6" t="s">
        <v>855</v>
      </c>
    </row>
    <row r="380" spans="2:43">
      <c r="B380" s="2">
        <v>42630</v>
      </c>
      <c r="C380" s="3">
        <v>47</v>
      </c>
      <c r="D380" s="3" t="s">
        <v>435</v>
      </c>
      <c r="E380" s="4">
        <v>42630.916666666664</v>
      </c>
      <c r="F380" s="5" t="s">
        <v>856</v>
      </c>
      <c r="G380" s="5" t="s">
        <v>436</v>
      </c>
      <c r="H380" s="3" t="s">
        <v>438</v>
      </c>
      <c r="I380" s="3" t="s">
        <v>436</v>
      </c>
      <c r="J380" s="5">
        <v>1.75</v>
      </c>
      <c r="K380" s="5">
        <v>3.65</v>
      </c>
      <c r="L380" s="5">
        <v>3.52</v>
      </c>
      <c r="M380" s="3">
        <v>3.25</v>
      </c>
      <c r="N380" s="3">
        <v>3.75</v>
      </c>
      <c r="O380" s="3">
        <v>1.8</v>
      </c>
      <c r="P380" s="3">
        <v>-1</v>
      </c>
      <c r="V380" s="6" t="str">
        <f t="shared" si="46"/>
        <v>英甲</v>
      </c>
      <c r="W380" s="6" t="s">
        <v>322</v>
      </c>
      <c r="X380" s="6" t="s">
        <v>1</v>
      </c>
      <c r="Y380" s="6" t="s">
        <v>2</v>
      </c>
      <c r="Z380" s="6" t="s">
        <v>1071</v>
      </c>
      <c r="AE380" s="6">
        <f t="shared" si="47"/>
        <v>1</v>
      </c>
      <c r="AF380" s="6">
        <f t="shared" si="48"/>
        <v>1</v>
      </c>
      <c r="AG380" s="6" t="str">
        <f t="shared" si="49"/>
        <v/>
      </c>
      <c r="AH380" s="6" t="str">
        <f t="shared" si="50"/>
        <v/>
      </c>
      <c r="AI380" s="6">
        <f t="shared" si="51"/>
        <v>0</v>
      </c>
      <c r="AJ380" s="6">
        <f t="shared" si="52"/>
        <v>0</v>
      </c>
      <c r="AK380" s="6" t="str">
        <f t="shared" si="53"/>
        <v/>
      </c>
      <c r="AL380" s="6" t="str">
        <f t="shared" si="54"/>
        <v/>
      </c>
    </row>
    <row r="381" spans="2:43">
      <c r="B381" s="2">
        <v>42630</v>
      </c>
      <c r="C381" s="3">
        <v>48</v>
      </c>
      <c r="D381" s="3" t="s">
        <v>435</v>
      </c>
      <c r="E381" s="4">
        <v>42630.916666666664</v>
      </c>
      <c r="F381" s="5" t="s">
        <v>382</v>
      </c>
      <c r="G381" s="5" t="s">
        <v>857</v>
      </c>
      <c r="H381" s="3" t="s">
        <v>384</v>
      </c>
      <c r="I381" s="3" t="s">
        <v>857</v>
      </c>
      <c r="J381" s="5">
        <v>3.15</v>
      </c>
      <c r="K381" s="5">
        <v>3.35</v>
      </c>
      <c r="L381" s="5">
        <v>1.95</v>
      </c>
      <c r="M381" s="3">
        <v>1.63</v>
      </c>
      <c r="N381" s="3">
        <v>3.9</v>
      </c>
      <c r="O381" s="3">
        <v>3.9</v>
      </c>
      <c r="P381" s="3">
        <v>1</v>
      </c>
      <c r="V381" s="6" t="str">
        <f t="shared" si="46"/>
        <v>英甲</v>
      </c>
      <c r="W381" s="6" t="s">
        <v>1</v>
      </c>
      <c r="X381" s="6" t="s">
        <v>1</v>
      </c>
      <c r="Y381" s="6" t="s">
        <v>1</v>
      </c>
      <c r="Z381" s="6" t="s">
        <v>1071</v>
      </c>
      <c r="AC381" s="6">
        <v>1</v>
      </c>
      <c r="AE381" s="6">
        <f t="shared" si="47"/>
        <v>0</v>
      </c>
      <c r="AF381" s="6">
        <f t="shared" si="48"/>
        <v>0</v>
      </c>
      <c r="AG381" s="6" t="str">
        <f t="shared" si="49"/>
        <v/>
      </c>
      <c r="AH381" s="6" t="str">
        <f t="shared" si="50"/>
        <v/>
      </c>
      <c r="AI381" s="6">
        <f t="shared" si="51"/>
        <v>0</v>
      </c>
      <c r="AJ381" s="6">
        <f t="shared" si="52"/>
        <v>0</v>
      </c>
      <c r="AK381" s="6" t="str">
        <f t="shared" si="53"/>
        <v/>
      </c>
      <c r="AL381" s="6" t="str">
        <f t="shared" si="54"/>
        <v/>
      </c>
      <c r="AQ381" s="6" t="s">
        <v>855</v>
      </c>
    </row>
    <row r="382" spans="2:43">
      <c r="B382" s="2">
        <v>42630</v>
      </c>
      <c r="C382" s="3">
        <v>49</v>
      </c>
      <c r="D382" s="3" t="s">
        <v>435</v>
      </c>
      <c r="E382" s="4">
        <v>42630.916666666664</v>
      </c>
      <c r="F382" s="5" t="s">
        <v>858</v>
      </c>
      <c r="G382" s="5" t="s">
        <v>859</v>
      </c>
      <c r="H382" s="3" t="s">
        <v>858</v>
      </c>
      <c r="I382" s="3" t="s">
        <v>859</v>
      </c>
      <c r="J382" s="5">
        <v>3.55</v>
      </c>
      <c r="K382" s="5">
        <v>3.35</v>
      </c>
      <c r="L382" s="5">
        <v>1.82</v>
      </c>
      <c r="M382" s="3">
        <v>1.73</v>
      </c>
      <c r="N382" s="3">
        <v>3.7</v>
      </c>
      <c r="O382" s="3">
        <v>3.56</v>
      </c>
      <c r="P382" s="3">
        <v>1</v>
      </c>
      <c r="V382" s="6" t="str">
        <f t="shared" si="46"/>
        <v>英甲</v>
      </c>
      <c r="W382" s="6" t="s">
        <v>134</v>
      </c>
      <c r="X382" s="6" t="s">
        <v>6</v>
      </c>
      <c r="Y382" s="6" t="s">
        <v>2</v>
      </c>
      <c r="Z382" s="6" t="s">
        <v>1071</v>
      </c>
      <c r="AA382" s="6" t="s">
        <v>44</v>
      </c>
      <c r="AB382" s="6">
        <v>1</v>
      </c>
      <c r="AC382" s="6" t="s">
        <v>44</v>
      </c>
      <c r="AE382" s="6">
        <f t="shared" si="47"/>
        <v>0</v>
      </c>
      <c r="AF382" s="6">
        <f t="shared" si="48"/>
        <v>0</v>
      </c>
      <c r="AG382" s="6" t="str">
        <f t="shared" si="49"/>
        <v/>
      </c>
      <c r="AH382" s="6" t="str">
        <f t="shared" si="50"/>
        <v/>
      </c>
      <c r="AI382" s="6">
        <f t="shared" si="51"/>
        <v>0</v>
      </c>
      <c r="AJ382" s="6">
        <f t="shared" si="52"/>
        <v>0</v>
      </c>
      <c r="AK382" s="6" t="str">
        <f t="shared" si="53"/>
        <v/>
      </c>
      <c r="AL382" s="6" t="str">
        <f t="shared" si="54"/>
        <v/>
      </c>
      <c r="AQ382" s="12" t="s">
        <v>860</v>
      </c>
    </row>
    <row r="383" spans="2:43">
      <c r="B383" s="2">
        <v>42630</v>
      </c>
      <c r="C383" s="3">
        <v>50</v>
      </c>
      <c r="D383" s="3" t="s">
        <v>435</v>
      </c>
      <c r="E383" s="4">
        <v>42630.916666666664</v>
      </c>
      <c r="F383" s="5" t="s">
        <v>437</v>
      </c>
      <c r="G383" s="5" t="s">
        <v>363</v>
      </c>
      <c r="H383" s="3" t="s">
        <v>437</v>
      </c>
      <c r="I383" s="3" t="s">
        <v>365</v>
      </c>
      <c r="J383" s="5">
        <v>2.42</v>
      </c>
      <c r="K383" s="5">
        <v>3.3</v>
      </c>
      <c r="L383" s="5">
        <v>2.42</v>
      </c>
      <c r="M383" s="3">
        <v>1.4</v>
      </c>
      <c r="N383" s="3">
        <v>4.45</v>
      </c>
      <c r="O383" s="3">
        <v>5.25</v>
      </c>
      <c r="P383" s="3">
        <v>1</v>
      </c>
      <c r="V383" s="6" t="str">
        <f t="shared" si="46"/>
        <v>英甲</v>
      </c>
      <c r="W383" s="6" t="s">
        <v>5</v>
      </c>
      <c r="X383" s="6" t="s">
        <v>1</v>
      </c>
      <c r="Y383" s="6" t="s">
        <v>1</v>
      </c>
      <c r="Z383" s="6" t="s">
        <v>1071</v>
      </c>
      <c r="AA383" s="6" t="s">
        <v>44</v>
      </c>
      <c r="AC383" s="6">
        <v>1</v>
      </c>
      <c r="AE383" s="6">
        <f t="shared" si="47"/>
        <v>0</v>
      </c>
      <c r="AF383" s="6">
        <f t="shared" si="48"/>
        <v>0</v>
      </c>
      <c r="AG383" s="6" t="str">
        <f t="shared" si="49"/>
        <v/>
      </c>
      <c r="AH383" s="6" t="str">
        <f t="shared" si="50"/>
        <v/>
      </c>
      <c r="AI383" s="6">
        <f t="shared" si="51"/>
        <v>0</v>
      </c>
      <c r="AJ383" s="6">
        <f t="shared" si="52"/>
        <v>0</v>
      </c>
      <c r="AK383" s="6" t="str">
        <f t="shared" si="53"/>
        <v/>
      </c>
      <c r="AL383" s="6" t="str">
        <f t="shared" si="54"/>
        <v/>
      </c>
    </row>
    <row r="384" spans="2:43">
      <c r="B384" s="2">
        <v>42630</v>
      </c>
      <c r="C384" s="3">
        <v>51</v>
      </c>
      <c r="D384" s="3" t="s">
        <v>435</v>
      </c>
      <c r="E384" s="4">
        <v>42630.916666666664</v>
      </c>
      <c r="F384" s="5" t="s">
        <v>387</v>
      </c>
      <c r="G384" s="5" t="s">
        <v>861</v>
      </c>
      <c r="H384" s="3" t="s">
        <v>387</v>
      </c>
      <c r="I384" s="3" t="s">
        <v>861</v>
      </c>
      <c r="J384" s="5">
        <v>3</v>
      </c>
      <c r="K384" s="5">
        <v>3.15</v>
      </c>
      <c r="L384" s="5">
        <v>2.09</v>
      </c>
      <c r="M384" s="3">
        <v>1.54</v>
      </c>
      <c r="N384" s="3">
        <v>4</v>
      </c>
      <c r="O384" s="3">
        <v>4.3499999999999996</v>
      </c>
      <c r="P384" s="3">
        <v>1</v>
      </c>
      <c r="V384" s="6" t="str">
        <f t="shared" si="46"/>
        <v>英甲</v>
      </c>
      <c r="W384" s="6" t="s">
        <v>322</v>
      </c>
      <c r="X384" s="6" t="s">
        <v>1</v>
      </c>
      <c r="Y384" s="6" t="s">
        <v>2</v>
      </c>
      <c r="Z384" s="6" t="s">
        <v>1071</v>
      </c>
      <c r="AA384" s="6" t="s">
        <v>44</v>
      </c>
      <c r="AB384" s="6">
        <v>1</v>
      </c>
      <c r="AC384" s="6" t="s">
        <v>44</v>
      </c>
      <c r="AE384" s="6">
        <f t="shared" si="47"/>
        <v>0</v>
      </c>
      <c r="AF384" s="6">
        <f t="shared" si="48"/>
        <v>0</v>
      </c>
      <c r="AG384" s="6" t="str">
        <f t="shared" si="49"/>
        <v/>
      </c>
      <c r="AH384" s="6" t="str">
        <f t="shared" si="50"/>
        <v/>
      </c>
      <c r="AI384" s="6">
        <f t="shared" si="51"/>
        <v>0</v>
      </c>
      <c r="AJ384" s="6">
        <f t="shared" si="52"/>
        <v>0</v>
      </c>
      <c r="AK384" s="6" t="str">
        <f t="shared" si="53"/>
        <v/>
      </c>
      <c r="AL384" s="6" t="str">
        <f t="shared" si="54"/>
        <v/>
      </c>
      <c r="AQ384" s="12" t="s">
        <v>860</v>
      </c>
    </row>
    <row r="385" spans="2:43">
      <c r="B385" s="2">
        <v>42630</v>
      </c>
      <c r="C385" s="3">
        <v>52</v>
      </c>
      <c r="D385" s="3" t="s">
        <v>42</v>
      </c>
      <c r="E385" s="4">
        <v>42630.916666666664</v>
      </c>
      <c r="F385" s="5" t="s">
        <v>862</v>
      </c>
      <c r="G385" s="5" t="s">
        <v>863</v>
      </c>
      <c r="H385" s="3" t="s">
        <v>864</v>
      </c>
      <c r="I385" s="3" t="s">
        <v>863</v>
      </c>
      <c r="J385" s="5">
        <v>2.8</v>
      </c>
      <c r="K385" s="5">
        <v>3</v>
      </c>
      <c r="L385" s="5">
        <v>2.2799999999999998</v>
      </c>
      <c r="M385" s="3">
        <v>1.45</v>
      </c>
      <c r="N385" s="3">
        <v>4.05</v>
      </c>
      <c r="O385" s="3">
        <v>5.2</v>
      </c>
      <c r="P385" s="3">
        <v>1</v>
      </c>
      <c r="V385" s="6" t="str">
        <f t="shared" si="46"/>
        <v>苏超</v>
      </c>
      <c r="W385" s="6" t="s">
        <v>211</v>
      </c>
      <c r="X385" s="6" t="s">
        <v>2</v>
      </c>
      <c r="Y385" s="6" t="s">
        <v>6</v>
      </c>
      <c r="Z385" s="6" t="s">
        <v>43</v>
      </c>
      <c r="AA385" s="6" t="s">
        <v>44</v>
      </c>
      <c r="AB385" s="6">
        <v>1</v>
      </c>
      <c r="AC385" s="6" t="s">
        <v>44</v>
      </c>
      <c r="AE385" s="6">
        <f t="shared" si="47"/>
        <v>0</v>
      </c>
      <c r="AF385" s="6">
        <f t="shared" si="48"/>
        <v>0</v>
      </c>
      <c r="AG385" s="6" t="str">
        <f t="shared" si="49"/>
        <v/>
      </c>
      <c r="AH385" s="6" t="str">
        <f t="shared" si="50"/>
        <v/>
      </c>
      <c r="AI385" s="6">
        <f t="shared" si="51"/>
        <v>0</v>
      </c>
      <c r="AJ385" s="6">
        <f t="shared" si="52"/>
        <v>0</v>
      </c>
      <c r="AK385" s="6" t="str">
        <f t="shared" si="53"/>
        <v/>
      </c>
      <c r="AL385" s="6" t="str">
        <f t="shared" si="54"/>
        <v/>
      </c>
    </row>
    <row r="386" spans="2:43">
      <c r="B386" s="2">
        <v>42630</v>
      </c>
      <c r="C386" s="3">
        <v>53</v>
      </c>
      <c r="D386" s="3" t="s">
        <v>42</v>
      </c>
      <c r="E386" s="4">
        <v>42630.916666666664</v>
      </c>
      <c r="F386" s="5" t="s">
        <v>865</v>
      </c>
      <c r="G386" s="5" t="s">
        <v>866</v>
      </c>
      <c r="H386" s="3" t="s">
        <v>865</v>
      </c>
      <c r="I386" s="3" t="s">
        <v>866</v>
      </c>
      <c r="J386" s="5">
        <v>1.35</v>
      </c>
      <c r="K386" s="5">
        <v>4.3</v>
      </c>
      <c r="L386" s="5">
        <v>6.4</v>
      </c>
      <c r="M386" s="3">
        <v>2.14</v>
      </c>
      <c r="N386" s="3">
        <v>3.6</v>
      </c>
      <c r="O386" s="3">
        <v>2.6</v>
      </c>
      <c r="P386" s="3">
        <v>-1</v>
      </c>
      <c r="V386" s="6" t="str">
        <f t="shared" si="46"/>
        <v>苏超</v>
      </c>
      <c r="W386" s="6" t="s">
        <v>0</v>
      </c>
      <c r="X386" s="6" t="s">
        <v>1</v>
      </c>
      <c r="Y386" s="6" t="s">
        <v>2</v>
      </c>
      <c r="Z386" s="6" t="s">
        <v>43</v>
      </c>
      <c r="AA386" s="6" t="s">
        <v>44</v>
      </c>
      <c r="AB386" s="6">
        <v>1</v>
      </c>
      <c r="AC386" s="6">
        <v>1</v>
      </c>
      <c r="AE386" s="6">
        <f t="shared" si="47"/>
        <v>0</v>
      </c>
      <c r="AF386" s="6">
        <f t="shared" si="48"/>
        <v>0</v>
      </c>
      <c r="AG386" s="6" t="str">
        <f t="shared" si="49"/>
        <v/>
      </c>
      <c r="AH386" s="6" t="str">
        <f t="shared" si="50"/>
        <v/>
      </c>
      <c r="AI386" s="6">
        <f t="shared" si="51"/>
        <v>1</v>
      </c>
      <c r="AJ386" s="6">
        <f t="shared" si="52"/>
        <v>1</v>
      </c>
      <c r="AK386" s="6" t="str">
        <f t="shared" si="53"/>
        <v/>
      </c>
      <c r="AL386" s="6" t="str">
        <f t="shared" si="54"/>
        <v/>
      </c>
      <c r="AQ386" s="6" t="s">
        <v>867</v>
      </c>
    </row>
    <row r="387" spans="2:43">
      <c r="B387" s="2">
        <v>42630</v>
      </c>
      <c r="C387" s="3">
        <v>54</v>
      </c>
      <c r="D387" s="3" t="s">
        <v>42</v>
      </c>
      <c r="E387" s="4">
        <v>42630.916666666664</v>
      </c>
      <c r="F387" s="5" t="s">
        <v>868</v>
      </c>
      <c r="G387" s="5" t="s">
        <v>869</v>
      </c>
      <c r="H387" s="3" t="s">
        <v>870</v>
      </c>
      <c r="I387" s="3" t="s">
        <v>869</v>
      </c>
      <c r="J387" s="5">
        <v>2.84</v>
      </c>
      <c r="K387" s="5">
        <v>3</v>
      </c>
      <c r="L387" s="5">
        <v>2.2599999999999998</v>
      </c>
      <c r="M387" s="3">
        <v>1.46</v>
      </c>
      <c r="N387" s="3">
        <v>4.0999999999999996</v>
      </c>
      <c r="O387" s="3">
        <v>5</v>
      </c>
      <c r="P387" s="3">
        <v>1</v>
      </c>
      <c r="V387" s="6" t="str">
        <f t="shared" si="46"/>
        <v>苏超</v>
      </c>
      <c r="W387" s="6" t="s">
        <v>5</v>
      </c>
      <c r="X387" s="6" t="s">
        <v>1</v>
      </c>
      <c r="Y387" s="6" t="s">
        <v>6</v>
      </c>
      <c r="Z387" s="6" t="s">
        <v>43</v>
      </c>
      <c r="AA387" s="6" t="s">
        <v>44</v>
      </c>
      <c r="AB387" s="6">
        <v>1</v>
      </c>
      <c r="AC387" s="6" t="s">
        <v>44</v>
      </c>
      <c r="AE387" s="6">
        <f t="shared" si="47"/>
        <v>0</v>
      </c>
      <c r="AF387" s="6">
        <f t="shared" si="48"/>
        <v>0</v>
      </c>
      <c r="AG387" s="6" t="str">
        <f t="shared" si="49"/>
        <v/>
      </c>
      <c r="AH387" s="6" t="str">
        <f t="shared" si="50"/>
        <v/>
      </c>
      <c r="AI387" s="6">
        <f t="shared" si="51"/>
        <v>0</v>
      </c>
      <c r="AJ387" s="6">
        <f t="shared" si="52"/>
        <v>0</v>
      </c>
      <c r="AK387" s="6" t="str">
        <f t="shared" si="53"/>
        <v/>
      </c>
      <c r="AL387" s="6" t="str">
        <f t="shared" si="54"/>
        <v/>
      </c>
      <c r="AQ387" s="6" t="s">
        <v>871</v>
      </c>
    </row>
    <row r="388" spans="2:43">
      <c r="B388" s="2">
        <v>42630</v>
      </c>
      <c r="C388" s="3">
        <v>55</v>
      </c>
      <c r="D388" s="3" t="s">
        <v>42</v>
      </c>
      <c r="E388" s="4">
        <v>42630.916666666664</v>
      </c>
      <c r="F388" s="5" t="s">
        <v>872</v>
      </c>
      <c r="G388" s="5" t="s">
        <v>873</v>
      </c>
      <c r="H388" s="3" t="s">
        <v>872</v>
      </c>
      <c r="I388" s="3" t="s">
        <v>873</v>
      </c>
      <c r="J388" s="5">
        <v>2.0699999999999998</v>
      </c>
      <c r="K388" s="5">
        <v>3.15</v>
      </c>
      <c r="L388" s="5">
        <v>3.05</v>
      </c>
      <c r="M388" s="3">
        <v>4.45</v>
      </c>
      <c r="N388" s="3">
        <v>3.85</v>
      </c>
      <c r="O388" s="3">
        <v>1.55</v>
      </c>
      <c r="P388" s="3">
        <v>-1</v>
      </c>
      <c r="V388" s="6" t="str">
        <f t="shared" si="46"/>
        <v>苏超</v>
      </c>
      <c r="W388" s="6" t="s">
        <v>1</v>
      </c>
      <c r="X388" s="6" t="s">
        <v>1</v>
      </c>
      <c r="Y388" s="6" t="s">
        <v>1</v>
      </c>
      <c r="Z388" s="6" t="s">
        <v>43</v>
      </c>
      <c r="AA388" s="6" t="s">
        <v>44</v>
      </c>
      <c r="AC388" s="6">
        <v>1</v>
      </c>
      <c r="AE388" s="6">
        <f t="shared" si="47"/>
        <v>0</v>
      </c>
      <c r="AF388" s="6">
        <f t="shared" si="48"/>
        <v>0</v>
      </c>
      <c r="AG388" s="6" t="str">
        <f t="shared" si="49"/>
        <v/>
      </c>
      <c r="AH388" s="6" t="str">
        <f t="shared" si="50"/>
        <v/>
      </c>
      <c r="AI388" s="6">
        <f t="shared" si="51"/>
        <v>0</v>
      </c>
      <c r="AJ388" s="6">
        <f t="shared" si="52"/>
        <v>0</v>
      </c>
      <c r="AK388" s="6" t="str">
        <f t="shared" si="53"/>
        <v/>
      </c>
      <c r="AL388" s="6" t="str">
        <f t="shared" si="54"/>
        <v/>
      </c>
    </row>
    <row r="389" spans="2:43">
      <c r="B389" s="2">
        <v>42630</v>
      </c>
      <c r="C389" s="3">
        <v>56</v>
      </c>
      <c r="D389" s="3" t="s">
        <v>121</v>
      </c>
      <c r="E389" s="4">
        <v>42630.916666666664</v>
      </c>
      <c r="F389" s="5" t="s">
        <v>874</v>
      </c>
      <c r="G389" s="5" t="s">
        <v>125</v>
      </c>
      <c r="H389" s="3" t="s">
        <v>874</v>
      </c>
      <c r="I389" s="3" t="s">
        <v>126</v>
      </c>
      <c r="J389" s="5">
        <v>2.1</v>
      </c>
      <c r="K389" s="5">
        <v>3.2</v>
      </c>
      <c r="L389" s="5">
        <v>2.95</v>
      </c>
      <c r="M389" s="3">
        <v>4.3499999999999996</v>
      </c>
      <c r="N389" s="3">
        <v>4</v>
      </c>
      <c r="O389" s="3">
        <v>1.54</v>
      </c>
      <c r="P389" s="3">
        <v>-1</v>
      </c>
      <c r="V389" s="6" t="str">
        <f t="shared" si="46"/>
        <v>瑞典超</v>
      </c>
      <c r="W389" s="6" t="s">
        <v>1</v>
      </c>
      <c r="X389" s="6" t="s">
        <v>1</v>
      </c>
      <c r="Y389" s="6" t="s">
        <v>1</v>
      </c>
      <c r="Z389" s="6" t="s">
        <v>43</v>
      </c>
      <c r="AA389" s="6" t="s">
        <v>44</v>
      </c>
      <c r="AC389" s="6">
        <v>1</v>
      </c>
      <c r="AE389" s="6">
        <f t="shared" si="47"/>
        <v>0</v>
      </c>
      <c r="AF389" s="6">
        <f t="shared" si="48"/>
        <v>0</v>
      </c>
      <c r="AG389" s="6" t="str">
        <f t="shared" si="49"/>
        <v/>
      </c>
      <c r="AH389" s="6" t="str">
        <f t="shared" si="50"/>
        <v/>
      </c>
      <c r="AI389" s="6">
        <f t="shared" si="51"/>
        <v>0</v>
      </c>
      <c r="AJ389" s="6">
        <f t="shared" si="52"/>
        <v>0</v>
      </c>
      <c r="AK389" s="6" t="str">
        <f t="shared" si="53"/>
        <v/>
      </c>
      <c r="AL389" s="6" t="str">
        <f t="shared" si="54"/>
        <v/>
      </c>
      <c r="AQ389" s="6" t="s">
        <v>875</v>
      </c>
    </row>
    <row r="390" spans="2:43">
      <c r="B390" s="2">
        <v>42630</v>
      </c>
      <c r="C390" s="3">
        <v>57</v>
      </c>
      <c r="D390" s="3" t="s">
        <v>191</v>
      </c>
      <c r="E390" s="4">
        <v>42630.927083333336</v>
      </c>
      <c r="F390" s="5" t="s">
        <v>582</v>
      </c>
      <c r="G390" s="5" t="s">
        <v>193</v>
      </c>
      <c r="H390" s="3" t="s">
        <v>582</v>
      </c>
      <c r="I390" s="3" t="s">
        <v>193</v>
      </c>
      <c r="J390" s="5">
        <v>1.07</v>
      </c>
      <c r="K390" s="5">
        <v>6.7</v>
      </c>
      <c r="L390" s="5">
        <v>22</v>
      </c>
      <c r="M390" s="3">
        <v>1.48</v>
      </c>
      <c r="N390" s="3">
        <v>3.85</v>
      </c>
      <c r="O390" s="3">
        <v>5.15</v>
      </c>
      <c r="P390" s="3">
        <v>-1</v>
      </c>
      <c r="V390" s="6" t="str">
        <f t="shared" si="46"/>
        <v>西甲</v>
      </c>
      <c r="W390" s="6" t="s">
        <v>354</v>
      </c>
      <c r="X390" s="6" t="s">
        <v>2</v>
      </c>
      <c r="Y390" s="6" t="s">
        <v>2</v>
      </c>
      <c r="Z390" s="6" t="s">
        <v>3</v>
      </c>
      <c r="AA390" s="6">
        <v>1</v>
      </c>
      <c r="AE390" s="6">
        <f t="shared" si="47"/>
        <v>0</v>
      </c>
      <c r="AF390" s="6">
        <f t="shared" si="48"/>
        <v>3</v>
      </c>
      <c r="AG390" s="6" t="str">
        <f t="shared" si="49"/>
        <v/>
      </c>
      <c r="AH390" s="6" t="str">
        <f t="shared" si="50"/>
        <v/>
      </c>
      <c r="AI390" s="6">
        <f t="shared" si="51"/>
        <v>0</v>
      </c>
      <c r="AJ390" s="6">
        <f t="shared" si="52"/>
        <v>0</v>
      </c>
      <c r="AK390" s="6" t="str">
        <f t="shared" si="53"/>
        <v/>
      </c>
      <c r="AL390" s="6" t="str">
        <f t="shared" si="54"/>
        <v/>
      </c>
    </row>
    <row r="391" spans="2:43">
      <c r="B391" s="2">
        <v>42630</v>
      </c>
      <c r="C391" s="3">
        <v>58</v>
      </c>
      <c r="D391" s="3" t="s">
        <v>554</v>
      </c>
      <c r="E391" s="4">
        <v>42630.927083333336</v>
      </c>
      <c r="F391" s="5" t="s">
        <v>876</v>
      </c>
      <c r="G391" s="5" t="s">
        <v>877</v>
      </c>
      <c r="H391" s="3" t="s">
        <v>876</v>
      </c>
      <c r="I391" s="3" t="s">
        <v>877</v>
      </c>
      <c r="J391" s="5">
        <v>1.92</v>
      </c>
      <c r="K391" s="5">
        <v>2.72</v>
      </c>
      <c r="L391" s="5">
        <v>4.1500000000000004</v>
      </c>
      <c r="M391" s="3">
        <v>4.0999999999999996</v>
      </c>
      <c r="N391" s="3">
        <v>3.6</v>
      </c>
      <c r="O391" s="3">
        <v>1.65</v>
      </c>
      <c r="P391" s="3">
        <v>-1</v>
      </c>
      <c r="V391" s="6" t="str">
        <f t="shared" si="46"/>
        <v>法乙</v>
      </c>
      <c r="W391" s="6" t="s">
        <v>211</v>
      </c>
      <c r="X391" s="6" t="s">
        <v>878</v>
      </c>
      <c r="Y391" s="6" t="s">
        <v>1</v>
      </c>
      <c r="Z391" s="6" t="s">
        <v>43</v>
      </c>
      <c r="AC391" s="6">
        <v>1</v>
      </c>
      <c r="AE391" s="6">
        <f t="shared" si="47"/>
        <v>0</v>
      </c>
      <c r="AF391" s="6">
        <f t="shared" si="48"/>
        <v>0</v>
      </c>
      <c r="AG391" s="6" t="str">
        <f t="shared" si="49"/>
        <v/>
      </c>
      <c r="AH391" s="6" t="str">
        <f t="shared" si="50"/>
        <v/>
      </c>
      <c r="AI391" s="6">
        <f t="shared" si="51"/>
        <v>0</v>
      </c>
      <c r="AJ391" s="6">
        <f t="shared" si="52"/>
        <v>0</v>
      </c>
      <c r="AK391" s="6" t="str">
        <f t="shared" si="53"/>
        <v/>
      </c>
      <c r="AL391" s="6" t="str">
        <f t="shared" si="54"/>
        <v/>
      </c>
      <c r="AQ391" s="6" t="s">
        <v>879</v>
      </c>
    </row>
    <row r="392" spans="2:43">
      <c r="B392" s="2">
        <v>42630</v>
      </c>
      <c r="C392" s="3">
        <v>59</v>
      </c>
      <c r="D392" s="3" t="s">
        <v>117</v>
      </c>
      <c r="E392" s="4">
        <v>42630.958333333336</v>
      </c>
      <c r="F392" s="5" t="s">
        <v>260</v>
      </c>
      <c r="G392" s="5" t="s">
        <v>880</v>
      </c>
      <c r="H392" s="3" t="s">
        <v>260</v>
      </c>
      <c r="I392" s="3" t="s">
        <v>880</v>
      </c>
      <c r="J392" s="5">
        <v>1.57</v>
      </c>
      <c r="K392" s="5">
        <v>3.45</v>
      </c>
      <c r="L392" s="5">
        <v>4.95</v>
      </c>
      <c r="M392" s="3">
        <v>2.94</v>
      </c>
      <c r="N392" s="3">
        <v>3.35</v>
      </c>
      <c r="O392" s="3">
        <v>2.04</v>
      </c>
      <c r="P392" s="3">
        <v>-1</v>
      </c>
      <c r="V392" s="6" t="str">
        <f t="shared" si="46"/>
        <v>法甲</v>
      </c>
      <c r="W392" s="6" t="s">
        <v>134</v>
      </c>
      <c r="X392" s="6" t="s">
        <v>6</v>
      </c>
      <c r="Y392" s="6" t="s">
        <v>2</v>
      </c>
      <c r="Z392" s="6" t="s">
        <v>3</v>
      </c>
      <c r="AE392" s="6">
        <f t="shared" si="47"/>
        <v>0</v>
      </c>
      <c r="AF392" s="6">
        <f t="shared" si="48"/>
        <v>1</v>
      </c>
      <c r="AG392" s="6" t="str">
        <f t="shared" si="49"/>
        <v/>
      </c>
      <c r="AH392" s="6" t="str">
        <f t="shared" si="50"/>
        <v/>
      </c>
      <c r="AI392" s="6">
        <f t="shared" si="51"/>
        <v>0</v>
      </c>
      <c r="AJ392" s="6">
        <f t="shared" si="52"/>
        <v>0</v>
      </c>
      <c r="AK392" s="6" t="str">
        <f t="shared" si="53"/>
        <v/>
      </c>
      <c r="AL392" s="6" t="str">
        <f t="shared" si="54"/>
        <v/>
      </c>
    </row>
    <row r="393" spans="2:43">
      <c r="B393" s="2">
        <v>42630</v>
      </c>
      <c r="C393" s="3">
        <v>60</v>
      </c>
      <c r="D393" s="3" t="s">
        <v>36</v>
      </c>
      <c r="E393" s="4">
        <v>42630.958333333336</v>
      </c>
      <c r="F393" s="5" t="s">
        <v>37</v>
      </c>
      <c r="G393" s="5" t="s">
        <v>38</v>
      </c>
      <c r="H393" s="3" t="s">
        <v>39</v>
      </c>
      <c r="I393" s="3" t="s">
        <v>40</v>
      </c>
      <c r="J393" s="5">
        <v>2.1800000000000002</v>
      </c>
      <c r="K393" s="5">
        <v>2.88</v>
      </c>
      <c r="L393" s="5">
        <v>3.1</v>
      </c>
      <c r="M393" s="3">
        <v>4.95</v>
      </c>
      <c r="N393" s="3">
        <v>3.85</v>
      </c>
      <c r="O393" s="3">
        <v>1.5</v>
      </c>
      <c r="P393" s="3">
        <v>-1</v>
      </c>
      <c r="V393" s="6" t="str">
        <f t="shared" ref="V393:V456" si="55">D393</f>
        <v>葡超</v>
      </c>
      <c r="W393" s="6" t="s">
        <v>0</v>
      </c>
      <c r="X393" s="6" t="s">
        <v>2</v>
      </c>
      <c r="Y393" s="6" t="s">
        <v>1</v>
      </c>
      <c r="Z393" s="6" t="s">
        <v>3</v>
      </c>
      <c r="AE393" s="6">
        <f t="shared" si="47"/>
        <v>1</v>
      </c>
      <c r="AF393" s="6">
        <f t="shared" si="48"/>
        <v>2</v>
      </c>
      <c r="AG393" s="6" t="str">
        <f t="shared" si="49"/>
        <v/>
      </c>
      <c r="AH393" s="6" t="str">
        <f t="shared" si="50"/>
        <v/>
      </c>
      <c r="AI393" s="6">
        <f t="shared" si="51"/>
        <v>0</v>
      </c>
      <c r="AJ393" s="6">
        <f t="shared" si="52"/>
        <v>0</v>
      </c>
      <c r="AK393" s="6" t="str">
        <f t="shared" si="53"/>
        <v/>
      </c>
      <c r="AL393" s="6" t="str">
        <f t="shared" si="54"/>
        <v/>
      </c>
    </row>
    <row r="394" spans="2:43">
      <c r="B394" s="2">
        <v>42630</v>
      </c>
      <c r="C394" s="3">
        <v>61</v>
      </c>
      <c r="D394" s="3" t="s">
        <v>174</v>
      </c>
      <c r="E394" s="4">
        <v>42631</v>
      </c>
      <c r="F394" s="5" t="s">
        <v>881</v>
      </c>
      <c r="G394" s="5" t="s">
        <v>256</v>
      </c>
      <c r="H394" s="3" t="s">
        <v>881</v>
      </c>
      <c r="I394" s="3" t="s">
        <v>256</v>
      </c>
      <c r="J394" s="5">
        <v>1.33</v>
      </c>
      <c r="K394" s="5">
        <v>4.25</v>
      </c>
      <c r="L394" s="5">
        <v>7.1</v>
      </c>
      <c r="M394" s="3">
        <v>2.13</v>
      </c>
      <c r="N394" s="3">
        <v>3.5</v>
      </c>
      <c r="O394" s="3">
        <v>2.67</v>
      </c>
      <c r="P394" s="3">
        <v>-1</v>
      </c>
      <c r="V394" s="6" t="str">
        <f t="shared" si="55"/>
        <v>意甲</v>
      </c>
      <c r="W394" s="6" t="s">
        <v>134</v>
      </c>
      <c r="X394" s="6" t="s">
        <v>1</v>
      </c>
      <c r="Y394" s="6" t="s">
        <v>2</v>
      </c>
      <c r="Z394" s="6" t="s">
        <v>3</v>
      </c>
      <c r="AE394" s="6">
        <f t="shared" si="47"/>
        <v>1</v>
      </c>
      <c r="AF394" s="6">
        <f t="shared" si="48"/>
        <v>2</v>
      </c>
      <c r="AG394" s="6" t="str">
        <f t="shared" si="49"/>
        <v/>
      </c>
      <c r="AH394" s="6" t="str">
        <f t="shared" si="50"/>
        <v/>
      </c>
      <c r="AI394" s="6">
        <f t="shared" si="51"/>
        <v>0</v>
      </c>
      <c r="AJ394" s="6">
        <f t="shared" si="52"/>
        <v>0</v>
      </c>
      <c r="AK394" s="6" t="str">
        <f t="shared" si="53"/>
        <v/>
      </c>
      <c r="AL394" s="6" t="str">
        <f t="shared" si="54"/>
        <v/>
      </c>
    </row>
    <row r="395" spans="2:43">
      <c r="B395" s="2">
        <v>42630</v>
      </c>
      <c r="C395" s="3">
        <v>62</v>
      </c>
      <c r="D395" s="3" t="s">
        <v>137</v>
      </c>
      <c r="E395" s="4">
        <v>42631</v>
      </c>
      <c r="F395" s="5" t="s">
        <v>185</v>
      </c>
      <c r="G395" s="5" t="s">
        <v>882</v>
      </c>
      <c r="H395" s="3" t="s">
        <v>185</v>
      </c>
      <c r="I395" s="3" t="s">
        <v>882</v>
      </c>
      <c r="J395" s="5">
        <v>2.42</v>
      </c>
      <c r="K395" s="5">
        <v>3.4</v>
      </c>
      <c r="L395" s="5">
        <v>2.37</v>
      </c>
      <c r="M395" s="3">
        <v>1.42</v>
      </c>
      <c r="N395" s="3">
        <v>4.45</v>
      </c>
      <c r="O395" s="3">
        <v>5</v>
      </c>
      <c r="P395" s="3">
        <v>1</v>
      </c>
      <c r="V395" s="6" t="str">
        <f t="shared" si="55"/>
        <v>挪超</v>
      </c>
      <c r="W395" s="6" t="s">
        <v>1</v>
      </c>
      <c r="X395" s="6" t="s">
        <v>1</v>
      </c>
      <c r="Y395" s="6" t="s">
        <v>1</v>
      </c>
      <c r="Z395" s="6" t="s">
        <v>43</v>
      </c>
      <c r="AA395" s="6" t="s">
        <v>44</v>
      </c>
      <c r="AB395" s="6">
        <v>1</v>
      </c>
      <c r="AC395" s="6" t="s">
        <v>44</v>
      </c>
      <c r="AE395" s="6">
        <f t="shared" ref="AE395:AE458" si="56">IF(AND(AB395=$AB$4,AC395=$AC$4),IF(W395=$W$4,1,0)+IF(X395=$X$4,1,0)+IF(Y395=$Y$4,1,0),0)</f>
        <v>0</v>
      </c>
      <c r="AF395" s="6">
        <f t="shared" ref="AF395:AF458" si="57">IF(AND(AB395=$AB$4,AC395=$AC$4),IF(W395=$W$4,1,0)+IF(Z395=$Z$4,1,0)+IF(X395=$X$4,1,0)+IF(Y395=$Y$4,1,0)+IF(AA395=$AA$4,1,0)+IF(V395=$V$4,1,0),0)</f>
        <v>0</v>
      </c>
      <c r="AG395" s="6" t="str">
        <f t="shared" ref="AG395:AG458" si="58">IF(AND(AB395=$AB$4,AC395=$AC$4,AE395=MAX(AE$10:AE$5002)),(J395-J$4)^2+(K395-K$4)^2+(L395-L$4)^2+(M395-M$4)^2+(N395-N$4)^2+(O395-O$4)^2,"")</f>
        <v/>
      </c>
      <c r="AH395" s="6" t="str">
        <f t="shared" ref="AH395:AH458" si="59">IF(AND(AB395=$AB$4,AC395=$AC$4,AE395=MAX(AE$10:AE$5002),AF395=MAX(AF$10:AF$5002)),(J395-J$4)^2+(K395-K$4)^2+(L395-L$4)^2+(M395-M$4)^2+(N395-N$4)^2+(O395-O$4)^2,"")</f>
        <v/>
      </c>
      <c r="AI395" s="6">
        <f t="shared" ref="AI395:AI458" si="60">IF(AND(AB395=$AB$5,AC395=$AC$5),IF(W395=$W$5,1,0)+IF(X395=$X$5,1,0)+IF(Y395=$Y$5,1,0),0)</f>
        <v>0</v>
      </c>
      <c r="AJ395" s="6">
        <f t="shared" ref="AJ395:AJ458" si="61">IF(AND(AB395=$AB$5,AC395=$AC$5),IF(W395=$W$5,1,0)+IF(Z395=$Z$5,1,0)+IF(X395=$X$5,1,0)+IF(Y395=$Y$5,1,0)+IF(AA395=$AA$5,1,0)+IF(V395=$V$5,1,0),0)</f>
        <v>0</v>
      </c>
      <c r="AK395" s="6" t="str">
        <f t="shared" ref="AK395:AK458" si="62">IF(AND(AB395=$AB$5,AC395=$AC$5,AI395=MAX(AI$10:AI$5002)),(J395-J$4)^2+(K395-K$4)^2+(L395-L$4)^2+(M395-M$4)^2+(N395-N$4)^2+(O395-O$4)^2,"")</f>
        <v/>
      </c>
      <c r="AL395" s="6" t="str">
        <f t="shared" ref="AL395:AL458" si="63">IF(AND(AB395=$AB$5,AC395=$AC$5,AI395=MAX(AI$10:AI$5002),AJ395=MAX(AJ$10:AJ$5002)),(J395-J$4)^2+(K395-K$4)^2+(L395-L$4)^2+(M395-M$4)^2+(N395-N$4)^2+(O395-O$4)^2,"")</f>
        <v/>
      </c>
    </row>
    <row r="396" spans="2:43">
      <c r="B396" s="2">
        <v>42630</v>
      </c>
      <c r="C396" s="3">
        <v>63</v>
      </c>
      <c r="D396" s="3" t="s">
        <v>140</v>
      </c>
      <c r="E396" s="4">
        <v>42631</v>
      </c>
      <c r="F396" s="5" t="s">
        <v>198</v>
      </c>
      <c r="G396" s="5" t="s">
        <v>883</v>
      </c>
      <c r="H396" s="3" t="s">
        <v>198</v>
      </c>
      <c r="I396" s="3" t="s">
        <v>883</v>
      </c>
      <c r="J396" s="5">
        <v>1.35</v>
      </c>
      <c r="K396" s="5">
        <v>3.75</v>
      </c>
      <c r="L396" s="5">
        <v>8.1999999999999993</v>
      </c>
      <c r="M396" s="3">
        <v>2.36</v>
      </c>
      <c r="N396" s="3">
        <v>3.15</v>
      </c>
      <c r="O396" s="3">
        <v>2.58</v>
      </c>
      <c r="P396" s="3">
        <v>-1</v>
      </c>
      <c r="V396" s="6" t="str">
        <f t="shared" si="55"/>
        <v>俄超</v>
      </c>
      <c r="W396" s="6" t="s">
        <v>5</v>
      </c>
      <c r="X396" s="6" t="s">
        <v>1</v>
      </c>
      <c r="Y396" s="6" t="s">
        <v>6</v>
      </c>
      <c r="Z396" s="6" t="s">
        <v>43</v>
      </c>
      <c r="AA396" s="6" t="s">
        <v>44</v>
      </c>
      <c r="AB396" s="6">
        <v>1</v>
      </c>
      <c r="AC396" s="6">
        <v>1</v>
      </c>
      <c r="AE396" s="6">
        <f t="shared" si="56"/>
        <v>0</v>
      </c>
      <c r="AF396" s="6">
        <f t="shared" si="57"/>
        <v>0</v>
      </c>
      <c r="AG396" s="6" t="str">
        <f t="shared" si="58"/>
        <v/>
      </c>
      <c r="AH396" s="6" t="str">
        <f t="shared" si="59"/>
        <v/>
      </c>
      <c r="AI396" s="6">
        <f t="shared" si="60"/>
        <v>1</v>
      </c>
      <c r="AJ396" s="6">
        <f t="shared" si="61"/>
        <v>1</v>
      </c>
      <c r="AK396" s="6" t="str">
        <f t="shared" si="62"/>
        <v/>
      </c>
      <c r="AL396" s="6" t="str">
        <f t="shared" si="63"/>
        <v/>
      </c>
    </row>
    <row r="397" spans="2:43">
      <c r="B397" s="2">
        <v>42630</v>
      </c>
      <c r="C397" s="3">
        <v>64</v>
      </c>
      <c r="D397" s="3" t="s">
        <v>140</v>
      </c>
      <c r="E397" s="4">
        <v>42631</v>
      </c>
      <c r="F397" s="5" t="s">
        <v>199</v>
      </c>
      <c r="G397" s="5" t="s">
        <v>884</v>
      </c>
      <c r="H397" s="3" t="s">
        <v>201</v>
      </c>
      <c r="I397" s="3" t="s">
        <v>884</v>
      </c>
      <c r="J397" s="5">
        <v>1.85</v>
      </c>
      <c r="K397" s="5">
        <v>2.85</v>
      </c>
      <c r="L397" s="5">
        <v>4.2</v>
      </c>
      <c r="M397" s="3">
        <v>4.0999999999999996</v>
      </c>
      <c r="N397" s="3">
        <v>3.4</v>
      </c>
      <c r="O397" s="3">
        <v>1.7</v>
      </c>
      <c r="P397" s="3">
        <v>-1</v>
      </c>
      <c r="V397" s="6" t="str">
        <f t="shared" si="55"/>
        <v>俄超</v>
      </c>
      <c r="W397" s="6" t="s">
        <v>1</v>
      </c>
      <c r="X397" s="6" t="s">
        <v>1</v>
      </c>
      <c r="Y397" s="6" t="s">
        <v>1</v>
      </c>
      <c r="Z397" s="6" t="s">
        <v>43</v>
      </c>
      <c r="AA397" s="6" t="s">
        <v>44</v>
      </c>
      <c r="AB397" s="6">
        <v>1</v>
      </c>
      <c r="AC397" s="6" t="s">
        <v>44</v>
      </c>
      <c r="AE397" s="6">
        <f t="shared" si="56"/>
        <v>0</v>
      </c>
      <c r="AF397" s="6">
        <f t="shared" si="57"/>
        <v>0</v>
      </c>
      <c r="AG397" s="6" t="str">
        <f t="shared" si="58"/>
        <v/>
      </c>
      <c r="AH397" s="6" t="str">
        <f t="shared" si="59"/>
        <v/>
      </c>
      <c r="AI397" s="6">
        <f t="shared" si="60"/>
        <v>0</v>
      </c>
      <c r="AJ397" s="6">
        <f t="shared" si="61"/>
        <v>0</v>
      </c>
      <c r="AK397" s="6" t="str">
        <f t="shared" si="62"/>
        <v/>
      </c>
      <c r="AL397" s="6" t="str">
        <f t="shared" si="63"/>
        <v/>
      </c>
      <c r="AQ397" s="6" t="s">
        <v>939</v>
      </c>
    </row>
    <row r="398" spans="2:43">
      <c r="B398" s="2">
        <v>42630</v>
      </c>
      <c r="C398" s="3">
        <v>65</v>
      </c>
      <c r="D398" s="3" t="s">
        <v>114</v>
      </c>
      <c r="E398" s="4">
        <v>42631</v>
      </c>
      <c r="F398" s="5" t="s">
        <v>115</v>
      </c>
      <c r="G398" s="5" t="s">
        <v>885</v>
      </c>
      <c r="H398" s="3" t="s">
        <v>115</v>
      </c>
      <c r="I398" s="3" t="s">
        <v>885</v>
      </c>
      <c r="J398" s="5">
        <v>1.26</v>
      </c>
      <c r="K398" s="5">
        <v>4.9000000000000004</v>
      </c>
      <c r="L398" s="5">
        <v>7.6</v>
      </c>
      <c r="M398" s="3">
        <v>1.88</v>
      </c>
      <c r="N398" s="3">
        <v>3.8</v>
      </c>
      <c r="O398" s="3">
        <v>3</v>
      </c>
      <c r="P398" s="3">
        <v>-1</v>
      </c>
      <c r="V398" s="6" t="str">
        <f t="shared" si="55"/>
        <v>比甲</v>
      </c>
      <c r="W398" s="6" t="s">
        <v>1</v>
      </c>
      <c r="X398" s="6" t="s">
        <v>1</v>
      </c>
      <c r="Y398" s="6" t="s">
        <v>1</v>
      </c>
      <c r="Z398" s="6" t="s">
        <v>43</v>
      </c>
      <c r="AE398" s="6">
        <f t="shared" si="56"/>
        <v>2</v>
      </c>
      <c r="AF398" s="6">
        <f t="shared" si="57"/>
        <v>2</v>
      </c>
      <c r="AG398" s="6" t="str">
        <f t="shared" si="58"/>
        <v/>
      </c>
      <c r="AH398" s="6" t="str">
        <f t="shared" si="59"/>
        <v/>
      </c>
      <c r="AI398" s="6">
        <f t="shared" si="60"/>
        <v>0</v>
      </c>
      <c r="AJ398" s="6">
        <f t="shared" si="61"/>
        <v>0</v>
      </c>
      <c r="AK398" s="6" t="str">
        <f t="shared" si="62"/>
        <v/>
      </c>
      <c r="AL398" s="6" t="str">
        <f t="shared" si="63"/>
        <v/>
      </c>
    </row>
    <row r="399" spans="2:43">
      <c r="B399" s="2">
        <v>42630</v>
      </c>
      <c r="C399" s="3">
        <v>66</v>
      </c>
      <c r="D399" s="3" t="s">
        <v>97</v>
      </c>
      <c r="E399" s="17">
        <v>42631.020833333336</v>
      </c>
      <c r="F399" s="5" t="s">
        <v>558</v>
      </c>
      <c r="G399" s="5" t="s">
        <v>99</v>
      </c>
      <c r="H399" s="3" t="s">
        <v>558</v>
      </c>
      <c r="I399" s="3" t="s">
        <v>99</v>
      </c>
      <c r="J399" s="5">
        <v>1.47</v>
      </c>
      <c r="K399" s="5">
        <v>3.58</v>
      </c>
      <c r="L399" s="5">
        <v>5.88</v>
      </c>
      <c r="M399" s="3">
        <v>2.57</v>
      </c>
      <c r="N399" s="3">
        <v>3.4</v>
      </c>
      <c r="O399" s="3">
        <v>2.2400000000000002</v>
      </c>
      <c r="P399" s="3">
        <v>-1</v>
      </c>
      <c r="V399" s="6" t="str">
        <f t="shared" si="55"/>
        <v>英超</v>
      </c>
      <c r="W399" s="6" t="s">
        <v>134</v>
      </c>
      <c r="X399" s="6" t="s">
        <v>1</v>
      </c>
      <c r="Y399" s="6" t="s">
        <v>6</v>
      </c>
      <c r="Z399" s="6" t="s">
        <v>3</v>
      </c>
      <c r="AA399" s="6">
        <v>1</v>
      </c>
      <c r="AE399" s="6">
        <f t="shared" si="56"/>
        <v>1</v>
      </c>
      <c r="AF399" s="6">
        <f t="shared" si="57"/>
        <v>3</v>
      </c>
      <c r="AG399" s="6" t="str">
        <f t="shared" si="58"/>
        <v/>
      </c>
      <c r="AH399" s="6" t="str">
        <f t="shared" si="59"/>
        <v/>
      </c>
      <c r="AI399" s="6">
        <f t="shared" si="60"/>
        <v>0</v>
      </c>
      <c r="AJ399" s="6">
        <f t="shared" si="61"/>
        <v>0</v>
      </c>
      <c r="AK399" s="6" t="str">
        <f t="shared" si="62"/>
        <v/>
      </c>
      <c r="AL399" s="6" t="str">
        <f t="shared" si="63"/>
        <v/>
      </c>
    </row>
    <row r="400" spans="2:43">
      <c r="B400" s="2">
        <v>42630</v>
      </c>
      <c r="C400" s="3">
        <v>67</v>
      </c>
      <c r="D400" s="3" t="s">
        <v>583</v>
      </c>
      <c r="E400" s="4">
        <v>42631.020833333336</v>
      </c>
      <c r="F400" s="5" t="s">
        <v>609</v>
      </c>
      <c r="G400" s="5" t="s">
        <v>598</v>
      </c>
      <c r="H400" s="3" t="s">
        <v>609</v>
      </c>
      <c r="I400" s="3" t="s">
        <v>600</v>
      </c>
      <c r="J400" s="5">
        <v>2.65</v>
      </c>
      <c r="K400" s="5">
        <v>3.05</v>
      </c>
      <c r="L400" s="5">
        <v>2.36</v>
      </c>
      <c r="M400" s="3">
        <v>1.42</v>
      </c>
      <c r="N400" s="3">
        <v>4.1500000000000004</v>
      </c>
      <c r="O400" s="3">
        <v>5.45</v>
      </c>
      <c r="P400" s="3">
        <v>1</v>
      </c>
      <c r="V400" s="6" t="str">
        <f t="shared" si="55"/>
        <v>英冠</v>
      </c>
      <c r="W400" s="6" t="s">
        <v>1</v>
      </c>
      <c r="X400" s="6" t="s">
        <v>1</v>
      </c>
      <c r="Y400" s="6" t="s">
        <v>1</v>
      </c>
      <c r="Z400" s="6" t="s">
        <v>43</v>
      </c>
      <c r="AA400" s="6" t="s">
        <v>44</v>
      </c>
      <c r="AB400" s="6">
        <v>1</v>
      </c>
      <c r="AC400" s="6" t="s">
        <v>44</v>
      </c>
      <c r="AE400" s="6">
        <f t="shared" si="56"/>
        <v>0</v>
      </c>
      <c r="AF400" s="6">
        <f t="shared" si="57"/>
        <v>0</v>
      </c>
      <c r="AG400" s="6" t="str">
        <f t="shared" si="58"/>
        <v/>
      </c>
      <c r="AH400" s="6" t="str">
        <f t="shared" si="59"/>
        <v/>
      </c>
      <c r="AI400" s="6">
        <f t="shared" si="60"/>
        <v>0</v>
      </c>
      <c r="AJ400" s="6">
        <f t="shared" si="61"/>
        <v>0</v>
      </c>
      <c r="AK400" s="6" t="str">
        <f t="shared" si="62"/>
        <v/>
      </c>
      <c r="AL400" s="6" t="str">
        <f t="shared" si="63"/>
        <v/>
      </c>
    </row>
    <row r="401" spans="2:43">
      <c r="B401" s="2">
        <v>42630</v>
      </c>
      <c r="C401" s="3">
        <v>68</v>
      </c>
      <c r="D401" s="3" t="s">
        <v>131</v>
      </c>
      <c r="E401" s="4">
        <v>42631.020833333336</v>
      </c>
      <c r="F401" s="5" t="s">
        <v>579</v>
      </c>
      <c r="G401" s="5" t="s">
        <v>540</v>
      </c>
      <c r="H401" s="3" t="s">
        <v>580</v>
      </c>
      <c r="I401" s="3" t="s">
        <v>542</v>
      </c>
      <c r="J401" s="5">
        <v>1.27</v>
      </c>
      <c r="K401" s="5">
        <v>4.95</v>
      </c>
      <c r="L401" s="5">
        <v>7.15</v>
      </c>
      <c r="M401" s="3">
        <v>1.9</v>
      </c>
      <c r="N401" s="3">
        <v>3.8</v>
      </c>
      <c r="O401" s="3">
        <v>2.95</v>
      </c>
      <c r="P401" s="3">
        <v>-1</v>
      </c>
      <c r="V401" s="6" t="str">
        <f t="shared" si="55"/>
        <v>德甲</v>
      </c>
      <c r="W401" s="6" t="s">
        <v>134</v>
      </c>
      <c r="X401" s="6" t="s">
        <v>2</v>
      </c>
      <c r="Y401" s="6" t="s">
        <v>134</v>
      </c>
      <c r="Z401" s="6" t="s">
        <v>3</v>
      </c>
      <c r="AE401" s="6">
        <f t="shared" si="56"/>
        <v>0</v>
      </c>
      <c r="AF401" s="6">
        <f t="shared" si="57"/>
        <v>1</v>
      </c>
      <c r="AG401" s="6" t="str">
        <f t="shared" si="58"/>
        <v/>
      </c>
      <c r="AH401" s="6" t="str">
        <f t="shared" si="59"/>
        <v/>
      </c>
      <c r="AI401" s="6">
        <f t="shared" si="60"/>
        <v>0</v>
      </c>
      <c r="AJ401" s="6">
        <f t="shared" si="61"/>
        <v>0</v>
      </c>
      <c r="AK401" s="6" t="str">
        <f t="shared" si="62"/>
        <v/>
      </c>
      <c r="AL401" s="6" t="str">
        <f t="shared" si="63"/>
        <v/>
      </c>
      <c r="AQ401" s="6" t="s">
        <v>940</v>
      </c>
    </row>
    <row r="402" spans="2:43">
      <c r="B402" s="2">
        <v>42630</v>
      </c>
      <c r="C402" s="3">
        <v>69</v>
      </c>
      <c r="D402" s="3" t="s">
        <v>191</v>
      </c>
      <c r="E402" s="4">
        <v>42631.020833333336</v>
      </c>
      <c r="F402" s="5" t="s">
        <v>886</v>
      </c>
      <c r="G402" s="5" t="s">
        <v>285</v>
      </c>
      <c r="H402" s="3" t="s">
        <v>886</v>
      </c>
      <c r="I402" s="3" t="s">
        <v>285</v>
      </c>
      <c r="J402" s="5">
        <v>2.82</v>
      </c>
      <c r="K402" s="5">
        <v>3.05</v>
      </c>
      <c r="L402" s="5">
        <v>2.2400000000000002</v>
      </c>
      <c r="M402" s="3">
        <v>1.47</v>
      </c>
      <c r="N402" s="3">
        <v>4.1500000000000004</v>
      </c>
      <c r="O402" s="3">
        <v>4.8</v>
      </c>
      <c r="P402" s="3">
        <v>1</v>
      </c>
      <c r="V402" s="6" t="str">
        <f t="shared" si="55"/>
        <v>西甲</v>
      </c>
      <c r="W402" s="6" t="s">
        <v>322</v>
      </c>
      <c r="X402" s="6" t="s">
        <v>1</v>
      </c>
      <c r="Y402" s="6" t="s">
        <v>1</v>
      </c>
      <c r="Z402" s="6" t="s">
        <v>3</v>
      </c>
      <c r="AA402" s="6" t="s">
        <v>44</v>
      </c>
      <c r="AB402" s="6">
        <v>1</v>
      </c>
      <c r="AC402" s="6" t="s">
        <v>44</v>
      </c>
      <c r="AE402" s="6">
        <f t="shared" si="56"/>
        <v>0</v>
      </c>
      <c r="AF402" s="6">
        <f t="shared" si="57"/>
        <v>0</v>
      </c>
      <c r="AG402" s="6" t="str">
        <f t="shared" si="58"/>
        <v/>
      </c>
      <c r="AH402" s="6" t="str">
        <f t="shared" si="59"/>
        <v/>
      </c>
      <c r="AI402" s="6">
        <f t="shared" si="60"/>
        <v>0</v>
      </c>
      <c r="AJ402" s="6">
        <f t="shared" si="61"/>
        <v>0</v>
      </c>
      <c r="AK402" s="6" t="str">
        <f t="shared" si="62"/>
        <v/>
      </c>
      <c r="AL402" s="6" t="str">
        <f t="shared" si="63"/>
        <v/>
      </c>
    </row>
    <row r="403" spans="2:43">
      <c r="B403" s="2">
        <v>42630</v>
      </c>
      <c r="C403" s="3">
        <v>70</v>
      </c>
      <c r="D403" s="3" t="s">
        <v>81</v>
      </c>
      <c r="E403" s="4">
        <v>42631.020833333336</v>
      </c>
      <c r="F403" s="5" t="s">
        <v>887</v>
      </c>
      <c r="G403" s="5" t="s">
        <v>101</v>
      </c>
      <c r="H403" s="3" t="s">
        <v>887</v>
      </c>
      <c r="I403" s="3" t="s">
        <v>101</v>
      </c>
      <c r="J403" s="5">
        <v>2.3199999999999998</v>
      </c>
      <c r="K403" s="5">
        <v>3.4</v>
      </c>
      <c r="L403" s="5">
        <v>2.48</v>
      </c>
      <c r="M403" s="3">
        <v>4.95</v>
      </c>
      <c r="N403" s="3">
        <v>4.3</v>
      </c>
      <c r="O403" s="3">
        <v>1.44</v>
      </c>
      <c r="P403" s="3">
        <v>-1</v>
      </c>
      <c r="V403" s="6" t="str">
        <f t="shared" si="55"/>
        <v>荷甲</v>
      </c>
      <c r="W403" s="6" t="s">
        <v>211</v>
      </c>
      <c r="X403" s="6" t="s">
        <v>2</v>
      </c>
      <c r="Y403" s="6" t="s">
        <v>6</v>
      </c>
      <c r="Z403" s="6" t="s">
        <v>43</v>
      </c>
      <c r="AC403" s="6">
        <v>1</v>
      </c>
      <c r="AE403" s="6">
        <f t="shared" si="56"/>
        <v>0</v>
      </c>
      <c r="AF403" s="6">
        <f t="shared" si="57"/>
        <v>0</v>
      </c>
      <c r="AG403" s="6" t="str">
        <f t="shared" si="58"/>
        <v/>
      </c>
      <c r="AH403" s="6" t="str">
        <f t="shared" si="59"/>
        <v/>
      </c>
      <c r="AI403" s="6">
        <f t="shared" si="60"/>
        <v>0</v>
      </c>
      <c r="AJ403" s="6">
        <f t="shared" si="61"/>
        <v>0</v>
      </c>
      <c r="AK403" s="6" t="str">
        <f t="shared" si="62"/>
        <v/>
      </c>
      <c r="AL403" s="6" t="str">
        <f t="shared" si="63"/>
        <v/>
      </c>
    </row>
    <row r="404" spans="2:43">
      <c r="B404" s="2">
        <v>42630</v>
      </c>
      <c r="C404" s="3">
        <v>71</v>
      </c>
      <c r="D404" s="3" t="s">
        <v>207</v>
      </c>
      <c r="E404" s="4">
        <v>42631.041666666664</v>
      </c>
      <c r="F404" s="5" t="s">
        <v>301</v>
      </c>
      <c r="G404" s="5" t="s">
        <v>281</v>
      </c>
      <c r="H404" s="3" t="s">
        <v>301</v>
      </c>
      <c r="I404" s="3" t="s">
        <v>283</v>
      </c>
      <c r="J404" s="5">
        <v>1.5</v>
      </c>
      <c r="K404" s="5">
        <v>3.4</v>
      </c>
      <c r="L404" s="5">
        <v>6</v>
      </c>
      <c r="M404" s="3">
        <v>2.8</v>
      </c>
      <c r="N404" s="3">
        <v>3.2</v>
      </c>
      <c r="O404" s="3">
        <v>2.1800000000000002</v>
      </c>
      <c r="P404" s="3">
        <v>-1</v>
      </c>
      <c r="V404" s="6" t="str">
        <f t="shared" si="55"/>
        <v>阿甲</v>
      </c>
      <c r="W404" s="6" t="s">
        <v>211</v>
      </c>
      <c r="X404" s="6" t="s">
        <v>6</v>
      </c>
      <c r="Y404" s="6" t="s">
        <v>1</v>
      </c>
      <c r="Z404" s="6" t="s">
        <v>43</v>
      </c>
      <c r="AA404" s="6" t="s">
        <v>44</v>
      </c>
      <c r="AB404" s="6">
        <v>1</v>
      </c>
      <c r="AC404" s="6">
        <v>1</v>
      </c>
      <c r="AE404" s="6">
        <f t="shared" si="56"/>
        <v>0</v>
      </c>
      <c r="AF404" s="6">
        <f t="shared" si="57"/>
        <v>0</v>
      </c>
      <c r="AG404" s="6" t="str">
        <f t="shared" si="58"/>
        <v/>
      </c>
      <c r="AH404" s="6" t="str">
        <f t="shared" si="59"/>
        <v/>
      </c>
      <c r="AI404" s="6">
        <f t="shared" si="60"/>
        <v>1</v>
      </c>
      <c r="AJ404" s="6">
        <f t="shared" si="61"/>
        <v>1</v>
      </c>
      <c r="AK404" s="6" t="str">
        <f t="shared" si="62"/>
        <v/>
      </c>
      <c r="AL404" s="6" t="str">
        <f t="shared" si="63"/>
        <v/>
      </c>
    </row>
    <row r="405" spans="2:43">
      <c r="B405" s="2">
        <v>42630</v>
      </c>
      <c r="C405" s="3">
        <v>72</v>
      </c>
      <c r="D405" s="3" t="s">
        <v>36</v>
      </c>
      <c r="E405" s="4">
        <v>42631.052083333336</v>
      </c>
      <c r="F405" s="5" t="s">
        <v>263</v>
      </c>
      <c r="G405" s="5" t="s">
        <v>888</v>
      </c>
      <c r="H405" s="3" t="s">
        <v>263</v>
      </c>
      <c r="I405" s="3" t="s">
        <v>888</v>
      </c>
      <c r="J405" s="5">
        <v>1.98</v>
      </c>
      <c r="K405" s="5">
        <v>3</v>
      </c>
      <c r="L405" s="5">
        <v>3.45</v>
      </c>
      <c r="M405" s="3">
        <v>4.2</v>
      </c>
      <c r="N405" s="3">
        <v>3.7</v>
      </c>
      <c r="O405" s="3">
        <v>1.61</v>
      </c>
      <c r="P405" s="3">
        <v>-1</v>
      </c>
      <c r="V405" s="6" t="str">
        <f t="shared" si="55"/>
        <v>葡超</v>
      </c>
      <c r="W405" s="6" t="s">
        <v>385</v>
      </c>
      <c r="X405" s="6" t="s">
        <v>6</v>
      </c>
      <c r="Y405" s="6" t="s">
        <v>6</v>
      </c>
      <c r="Z405" s="6" t="s">
        <v>3</v>
      </c>
      <c r="AA405" s="6" t="s">
        <v>44</v>
      </c>
      <c r="AB405" s="6">
        <v>1</v>
      </c>
      <c r="AC405" s="6" t="s">
        <v>44</v>
      </c>
      <c r="AE405" s="6">
        <f t="shared" si="56"/>
        <v>0</v>
      </c>
      <c r="AF405" s="6">
        <f t="shared" si="57"/>
        <v>0</v>
      </c>
      <c r="AG405" s="6" t="str">
        <f t="shared" si="58"/>
        <v/>
      </c>
      <c r="AH405" s="6" t="str">
        <f t="shared" si="59"/>
        <v/>
      </c>
      <c r="AI405" s="6">
        <f t="shared" si="60"/>
        <v>0</v>
      </c>
      <c r="AJ405" s="6">
        <f t="shared" si="61"/>
        <v>0</v>
      </c>
      <c r="AK405" s="6" t="str">
        <f t="shared" si="62"/>
        <v/>
      </c>
      <c r="AL405" s="6" t="str">
        <f t="shared" si="63"/>
        <v/>
      </c>
    </row>
    <row r="406" spans="2:43">
      <c r="B406" s="2">
        <v>42630</v>
      </c>
      <c r="C406" s="3">
        <v>73</v>
      </c>
      <c r="D406" s="3" t="s">
        <v>81</v>
      </c>
      <c r="E406" s="4">
        <v>42631.072916666664</v>
      </c>
      <c r="F406" s="5" t="s">
        <v>889</v>
      </c>
      <c r="G406" s="5" t="s">
        <v>890</v>
      </c>
      <c r="H406" s="3" t="s">
        <v>889</v>
      </c>
      <c r="I406" s="3" t="s">
        <v>890</v>
      </c>
      <c r="J406" s="5">
        <v>2.5299999999999998</v>
      </c>
      <c r="K406" s="5">
        <v>3.3</v>
      </c>
      <c r="L406" s="5">
        <v>2.3199999999999998</v>
      </c>
      <c r="M406" s="3">
        <v>1.44</v>
      </c>
      <c r="N406" s="3">
        <v>4.2</v>
      </c>
      <c r="O406" s="3">
        <v>5.0999999999999996</v>
      </c>
      <c r="P406" s="3">
        <v>1</v>
      </c>
      <c r="V406" s="6" t="str">
        <f t="shared" si="55"/>
        <v>荷甲</v>
      </c>
      <c r="W406" s="6" t="s">
        <v>0</v>
      </c>
      <c r="X406" s="6" t="s">
        <v>2</v>
      </c>
      <c r="Y406" s="6" t="s">
        <v>1</v>
      </c>
      <c r="Z406" s="6" t="s">
        <v>43</v>
      </c>
      <c r="AC406" s="6">
        <v>1</v>
      </c>
      <c r="AE406" s="6">
        <f t="shared" si="56"/>
        <v>0</v>
      </c>
      <c r="AF406" s="6">
        <f t="shared" si="57"/>
        <v>0</v>
      </c>
      <c r="AG406" s="6" t="str">
        <f t="shared" si="58"/>
        <v/>
      </c>
      <c r="AH406" s="6" t="str">
        <f t="shared" si="59"/>
        <v/>
      </c>
      <c r="AI406" s="6">
        <f t="shared" si="60"/>
        <v>0</v>
      </c>
      <c r="AJ406" s="6">
        <f t="shared" si="61"/>
        <v>0</v>
      </c>
      <c r="AK406" s="6" t="str">
        <f t="shared" si="62"/>
        <v/>
      </c>
      <c r="AL406" s="6" t="str">
        <f t="shared" si="63"/>
        <v/>
      </c>
    </row>
    <row r="407" spans="2:43">
      <c r="B407" s="2">
        <v>42630</v>
      </c>
      <c r="C407" s="3">
        <v>74</v>
      </c>
      <c r="D407" s="3" t="s">
        <v>81</v>
      </c>
      <c r="E407" s="4">
        <v>42631.072916666664</v>
      </c>
      <c r="F407" s="5" t="s">
        <v>891</v>
      </c>
      <c r="G407" s="5" t="s">
        <v>105</v>
      </c>
      <c r="H407" s="3" t="s">
        <v>891</v>
      </c>
      <c r="I407" s="3" t="s">
        <v>105</v>
      </c>
      <c r="J407" s="5">
        <v>1.24</v>
      </c>
      <c r="K407" s="5">
        <v>5.0999999999999996</v>
      </c>
      <c r="L407" s="5">
        <v>8</v>
      </c>
      <c r="M407" s="3">
        <v>1.82</v>
      </c>
      <c r="N407" s="3">
        <v>3.85</v>
      </c>
      <c r="O407" s="3">
        <v>3.12</v>
      </c>
      <c r="P407" s="3">
        <v>-1</v>
      </c>
      <c r="V407" s="6" t="str">
        <f t="shared" si="55"/>
        <v>荷甲</v>
      </c>
      <c r="W407" s="6" t="s">
        <v>1</v>
      </c>
      <c r="X407" s="6" t="s">
        <v>1</v>
      </c>
      <c r="Y407" s="6" t="s">
        <v>1</v>
      </c>
      <c r="Z407" s="6" t="s">
        <v>43</v>
      </c>
      <c r="AE407" s="6">
        <f t="shared" si="56"/>
        <v>2</v>
      </c>
      <c r="AF407" s="6">
        <f t="shared" si="57"/>
        <v>2</v>
      </c>
      <c r="AG407" s="6" t="str">
        <f t="shared" si="58"/>
        <v/>
      </c>
      <c r="AH407" s="6" t="str">
        <f t="shared" si="59"/>
        <v/>
      </c>
      <c r="AI407" s="6">
        <f t="shared" si="60"/>
        <v>0</v>
      </c>
      <c r="AJ407" s="6">
        <f t="shared" si="61"/>
        <v>0</v>
      </c>
      <c r="AK407" s="6" t="str">
        <f t="shared" si="62"/>
        <v/>
      </c>
      <c r="AL407" s="6" t="str">
        <f t="shared" si="63"/>
        <v/>
      </c>
    </row>
    <row r="408" spans="2:43">
      <c r="B408" s="2">
        <v>42630</v>
      </c>
      <c r="C408" s="3">
        <v>75</v>
      </c>
      <c r="D408" s="3" t="s">
        <v>117</v>
      </c>
      <c r="E408" s="4">
        <v>42631.083333333336</v>
      </c>
      <c r="F408" s="5" t="s">
        <v>892</v>
      </c>
      <c r="G408" s="5" t="s">
        <v>119</v>
      </c>
      <c r="H408" s="3" t="s">
        <v>892</v>
      </c>
      <c r="I408" s="3" t="s">
        <v>119</v>
      </c>
      <c r="J408" s="5">
        <v>2.1</v>
      </c>
      <c r="K408" s="5">
        <v>2.82</v>
      </c>
      <c r="L408" s="5">
        <v>3.35</v>
      </c>
      <c r="M408" s="3">
        <v>4.8499999999999996</v>
      </c>
      <c r="N408" s="3">
        <v>3.65</v>
      </c>
      <c r="O408" s="3">
        <v>1.54</v>
      </c>
      <c r="P408" s="3">
        <v>-1</v>
      </c>
      <c r="V408" s="6" t="str">
        <f t="shared" si="55"/>
        <v>法甲</v>
      </c>
      <c r="W408" s="6" t="s">
        <v>1</v>
      </c>
      <c r="X408" s="6" t="s">
        <v>1</v>
      </c>
      <c r="Y408" s="6" t="s">
        <v>1</v>
      </c>
      <c r="Z408" s="6" t="s">
        <v>3</v>
      </c>
      <c r="AA408" s="6" t="s">
        <v>44</v>
      </c>
      <c r="AB408" s="6">
        <v>1</v>
      </c>
      <c r="AC408" s="6" t="s">
        <v>44</v>
      </c>
      <c r="AE408" s="6">
        <f t="shared" si="56"/>
        <v>0</v>
      </c>
      <c r="AF408" s="6">
        <f t="shared" si="57"/>
        <v>0</v>
      </c>
      <c r="AG408" s="6" t="str">
        <f t="shared" si="58"/>
        <v/>
      </c>
      <c r="AH408" s="6" t="str">
        <f t="shared" si="59"/>
        <v/>
      </c>
      <c r="AI408" s="6">
        <f t="shared" si="60"/>
        <v>0</v>
      </c>
      <c r="AJ408" s="6">
        <f t="shared" si="61"/>
        <v>0</v>
      </c>
      <c r="AK408" s="6" t="str">
        <f t="shared" si="62"/>
        <v/>
      </c>
      <c r="AL408" s="6" t="str">
        <f t="shared" si="63"/>
        <v/>
      </c>
    </row>
    <row r="409" spans="2:43">
      <c r="B409" s="2">
        <v>42630</v>
      </c>
      <c r="C409" s="3">
        <v>76</v>
      </c>
      <c r="D409" s="3" t="s">
        <v>117</v>
      </c>
      <c r="E409" s="4">
        <v>42631.083333333336</v>
      </c>
      <c r="F409" s="5" t="s">
        <v>893</v>
      </c>
      <c r="G409" s="5" t="s">
        <v>894</v>
      </c>
      <c r="H409" s="3" t="s">
        <v>893</v>
      </c>
      <c r="I409" s="3" t="s">
        <v>894</v>
      </c>
      <c r="J409" s="5">
        <v>1.85</v>
      </c>
      <c r="K409" s="5">
        <v>3.05</v>
      </c>
      <c r="L409" s="5">
        <v>3.85</v>
      </c>
      <c r="M409" s="3">
        <v>3.85</v>
      </c>
      <c r="N409" s="3">
        <v>3.55</v>
      </c>
      <c r="O409" s="3">
        <v>1.7</v>
      </c>
      <c r="P409" s="3">
        <v>-1</v>
      </c>
      <c r="V409" s="6" t="str">
        <f t="shared" si="55"/>
        <v>法甲</v>
      </c>
      <c r="W409" s="6" t="s">
        <v>385</v>
      </c>
      <c r="X409" s="6" t="s">
        <v>1</v>
      </c>
      <c r="Y409" s="6" t="s">
        <v>1</v>
      </c>
      <c r="Z409" s="6" t="s">
        <v>3</v>
      </c>
      <c r="AA409" s="6" t="s">
        <v>44</v>
      </c>
      <c r="AB409" s="6">
        <v>1</v>
      </c>
      <c r="AC409" s="6" t="s">
        <v>44</v>
      </c>
      <c r="AE409" s="6">
        <f t="shared" si="56"/>
        <v>0</v>
      </c>
      <c r="AF409" s="6">
        <f t="shared" si="57"/>
        <v>0</v>
      </c>
      <c r="AG409" s="6" t="str">
        <f t="shared" si="58"/>
        <v/>
      </c>
      <c r="AH409" s="6" t="str">
        <f t="shared" si="59"/>
        <v/>
      </c>
      <c r="AI409" s="6">
        <f t="shared" si="60"/>
        <v>0</v>
      </c>
      <c r="AJ409" s="6">
        <f t="shared" si="61"/>
        <v>0</v>
      </c>
      <c r="AK409" s="6" t="str">
        <f t="shared" si="62"/>
        <v/>
      </c>
      <c r="AL409" s="6" t="str">
        <f t="shared" si="63"/>
        <v/>
      </c>
    </row>
    <row r="410" spans="2:43">
      <c r="B410" s="2">
        <v>42630</v>
      </c>
      <c r="C410" s="3">
        <v>77</v>
      </c>
      <c r="D410" s="3" t="s">
        <v>117</v>
      </c>
      <c r="E410" s="4">
        <v>42631.083333333336</v>
      </c>
      <c r="F410" s="5" t="s">
        <v>118</v>
      </c>
      <c r="G410" s="5" t="s">
        <v>895</v>
      </c>
      <c r="H410" s="3" t="s">
        <v>118</v>
      </c>
      <c r="I410" s="3" t="s">
        <v>895</v>
      </c>
      <c r="J410" s="5">
        <v>1.65</v>
      </c>
      <c r="K410" s="5">
        <v>3.2</v>
      </c>
      <c r="L410" s="5">
        <v>4.8</v>
      </c>
      <c r="M410" s="3">
        <v>3.25</v>
      </c>
      <c r="N410" s="3">
        <v>3.35</v>
      </c>
      <c r="O410" s="3">
        <v>1.92</v>
      </c>
      <c r="P410" s="3">
        <v>-1</v>
      </c>
      <c r="V410" s="6" t="str">
        <f t="shared" si="55"/>
        <v>法甲</v>
      </c>
      <c r="W410" s="6" t="s">
        <v>211</v>
      </c>
      <c r="X410" s="6" t="s">
        <v>6</v>
      </c>
      <c r="Y410" s="6" t="s">
        <v>1</v>
      </c>
      <c r="Z410" s="6" t="s">
        <v>3</v>
      </c>
      <c r="AA410" s="6" t="s">
        <v>44</v>
      </c>
      <c r="AB410" s="6">
        <v>1</v>
      </c>
      <c r="AC410" s="6">
        <v>1</v>
      </c>
      <c r="AE410" s="6">
        <f t="shared" si="56"/>
        <v>0</v>
      </c>
      <c r="AF410" s="6">
        <f t="shared" si="57"/>
        <v>0</v>
      </c>
      <c r="AG410" s="6" t="str">
        <f t="shared" si="58"/>
        <v/>
      </c>
      <c r="AH410" s="6" t="str">
        <f t="shared" si="59"/>
        <v/>
      </c>
      <c r="AI410" s="6">
        <f t="shared" si="60"/>
        <v>1</v>
      </c>
      <c r="AJ410" s="6">
        <f t="shared" si="61"/>
        <v>2</v>
      </c>
      <c r="AK410" s="6" t="str">
        <f t="shared" si="62"/>
        <v/>
      </c>
      <c r="AL410" s="6" t="str">
        <f t="shared" si="63"/>
        <v/>
      </c>
    </row>
    <row r="411" spans="2:43">
      <c r="B411" s="2">
        <v>42630</v>
      </c>
      <c r="C411" s="3">
        <v>78</v>
      </c>
      <c r="D411" s="3" t="s">
        <v>117</v>
      </c>
      <c r="E411" s="4">
        <v>42631.083333333336</v>
      </c>
      <c r="F411" s="5" t="s">
        <v>896</v>
      </c>
      <c r="G411" s="5" t="s">
        <v>897</v>
      </c>
      <c r="H411" s="3" t="s">
        <v>896</v>
      </c>
      <c r="I411" s="3" t="s">
        <v>897</v>
      </c>
      <c r="J411" s="5">
        <v>3.1</v>
      </c>
      <c r="K411" s="5">
        <v>2.85</v>
      </c>
      <c r="L411" s="5">
        <v>2.2000000000000002</v>
      </c>
      <c r="M411" s="3">
        <v>1.49</v>
      </c>
      <c r="N411" s="3">
        <v>3.9</v>
      </c>
      <c r="O411" s="3">
        <v>4.95</v>
      </c>
      <c r="P411" s="3">
        <v>1</v>
      </c>
      <c r="V411" s="6" t="str">
        <f t="shared" si="55"/>
        <v>法甲</v>
      </c>
      <c r="W411" s="6" t="s">
        <v>405</v>
      </c>
      <c r="X411" s="6" t="s">
        <v>1</v>
      </c>
      <c r="Y411" s="6" t="s">
        <v>1</v>
      </c>
      <c r="Z411" s="6" t="s">
        <v>3</v>
      </c>
      <c r="AA411" s="6" t="s">
        <v>44</v>
      </c>
      <c r="AB411" s="6">
        <v>1</v>
      </c>
      <c r="AC411" s="6" t="s">
        <v>44</v>
      </c>
      <c r="AE411" s="6">
        <f t="shared" si="56"/>
        <v>0</v>
      </c>
      <c r="AF411" s="6">
        <f t="shared" si="57"/>
        <v>0</v>
      </c>
      <c r="AG411" s="6" t="str">
        <f t="shared" si="58"/>
        <v/>
      </c>
      <c r="AH411" s="6" t="str">
        <f t="shared" si="59"/>
        <v/>
      </c>
      <c r="AI411" s="6">
        <f t="shared" si="60"/>
        <v>0</v>
      </c>
      <c r="AJ411" s="6">
        <f t="shared" si="61"/>
        <v>0</v>
      </c>
      <c r="AK411" s="6" t="str">
        <f t="shared" si="62"/>
        <v/>
      </c>
      <c r="AL411" s="6" t="str">
        <f t="shared" si="63"/>
        <v/>
      </c>
    </row>
    <row r="412" spans="2:43">
      <c r="B412" s="2">
        <v>42630</v>
      </c>
      <c r="C412" s="3">
        <v>79</v>
      </c>
      <c r="D412" s="3" t="s">
        <v>117</v>
      </c>
      <c r="E412" s="4">
        <v>42631.083333333336</v>
      </c>
      <c r="F412" s="5" t="s">
        <v>158</v>
      </c>
      <c r="G412" s="5" t="s">
        <v>898</v>
      </c>
      <c r="H412" s="3" t="s">
        <v>158</v>
      </c>
      <c r="I412" s="3" t="s">
        <v>898</v>
      </c>
      <c r="J412" s="5">
        <v>1.96</v>
      </c>
      <c r="K412" s="5">
        <v>2.96</v>
      </c>
      <c r="L412" s="5">
        <v>3.55</v>
      </c>
      <c r="M412" s="3">
        <v>4.1500000000000004</v>
      </c>
      <c r="N412" s="3">
        <v>3.7</v>
      </c>
      <c r="O412" s="3">
        <v>1.62</v>
      </c>
      <c r="P412" s="3">
        <v>-1</v>
      </c>
      <c r="V412" s="6" t="str">
        <f t="shared" si="55"/>
        <v>法甲</v>
      </c>
      <c r="W412" s="6" t="s">
        <v>5</v>
      </c>
      <c r="X412" s="6" t="s">
        <v>1</v>
      </c>
      <c r="Y412" s="6" t="s">
        <v>1</v>
      </c>
      <c r="Z412" s="6" t="s">
        <v>3</v>
      </c>
      <c r="AC412" s="6">
        <v>1</v>
      </c>
      <c r="AE412" s="6">
        <f t="shared" si="56"/>
        <v>0</v>
      </c>
      <c r="AF412" s="6">
        <f t="shared" si="57"/>
        <v>0</v>
      </c>
      <c r="AG412" s="6" t="str">
        <f t="shared" si="58"/>
        <v/>
      </c>
      <c r="AH412" s="6" t="str">
        <f t="shared" si="59"/>
        <v/>
      </c>
      <c r="AI412" s="6">
        <f t="shared" si="60"/>
        <v>0</v>
      </c>
      <c r="AJ412" s="6">
        <f t="shared" si="61"/>
        <v>0</v>
      </c>
      <c r="AK412" s="6" t="str">
        <f t="shared" si="62"/>
        <v/>
      </c>
      <c r="AL412" s="6" t="str">
        <f t="shared" si="63"/>
        <v/>
      </c>
    </row>
    <row r="413" spans="2:43">
      <c r="B413" s="2">
        <v>42630</v>
      </c>
      <c r="C413" s="3">
        <v>80</v>
      </c>
      <c r="D413" s="3" t="s">
        <v>114</v>
      </c>
      <c r="E413" s="4">
        <v>42631.083333333336</v>
      </c>
      <c r="F413" s="5" t="s">
        <v>899</v>
      </c>
      <c r="G413" s="5" t="s">
        <v>900</v>
      </c>
      <c r="H413" s="3" t="s">
        <v>901</v>
      </c>
      <c r="I413" s="3" t="s">
        <v>902</v>
      </c>
      <c r="J413" s="5">
        <v>2.72</v>
      </c>
      <c r="K413" s="5">
        <v>3.3</v>
      </c>
      <c r="L413" s="5">
        <v>2.1800000000000002</v>
      </c>
      <c r="M413" s="3">
        <v>6.5</v>
      </c>
      <c r="N413" s="3">
        <v>4.5999999999999996</v>
      </c>
      <c r="O413" s="3">
        <v>1.32</v>
      </c>
      <c r="P413" s="3">
        <v>-1</v>
      </c>
      <c r="V413" s="6" t="str">
        <f t="shared" si="55"/>
        <v>比甲</v>
      </c>
      <c r="W413" s="6" t="s">
        <v>354</v>
      </c>
      <c r="X413" s="6" t="s">
        <v>1</v>
      </c>
      <c r="Y413" s="6" t="s">
        <v>2</v>
      </c>
      <c r="Z413" s="6" t="s">
        <v>43</v>
      </c>
      <c r="AA413" s="6" t="s">
        <v>44</v>
      </c>
      <c r="AB413" s="6" t="s">
        <v>44</v>
      </c>
      <c r="AC413" s="6" t="s">
        <v>44</v>
      </c>
      <c r="AE413" s="6">
        <f t="shared" si="56"/>
        <v>1</v>
      </c>
      <c r="AF413" s="6">
        <f t="shared" si="57"/>
        <v>1</v>
      </c>
      <c r="AG413" s="6" t="str">
        <f t="shared" si="58"/>
        <v/>
      </c>
      <c r="AH413" s="6" t="str">
        <f t="shared" si="59"/>
        <v/>
      </c>
      <c r="AI413" s="6">
        <f t="shared" si="60"/>
        <v>0</v>
      </c>
      <c r="AJ413" s="6">
        <f t="shared" si="61"/>
        <v>0</v>
      </c>
      <c r="AK413" s="6" t="str">
        <f t="shared" si="62"/>
        <v/>
      </c>
      <c r="AL413" s="6" t="str">
        <f t="shared" si="63"/>
        <v/>
      </c>
    </row>
    <row r="414" spans="2:43">
      <c r="B414" s="2">
        <v>42630</v>
      </c>
      <c r="C414" s="3">
        <v>81</v>
      </c>
      <c r="D414" s="3" t="s">
        <v>114</v>
      </c>
      <c r="E414" s="4">
        <v>42631.083333333336</v>
      </c>
      <c r="F414" s="5" t="s">
        <v>903</v>
      </c>
      <c r="G414" s="5" t="s">
        <v>904</v>
      </c>
      <c r="H414" s="3" t="s">
        <v>903</v>
      </c>
      <c r="I414" s="3" t="s">
        <v>905</v>
      </c>
      <c r="J414" s="5">
        <v>1.82</v>
      </c>
      <c r="K414" s="5">
        <v>3.45</v>
      </c>
      <c r="L414" s="5">
        <v>3.45</v>
      </c>
      <c r="M414" s="3">
        <v>3.6</v>
      </c>
      <c r="N414" s="3">
        <v>3.65</v>
      </c>
      <c r="O414" s="3">
        <v>1.73</v>
      </c>
      <c r="P414" s="3">
        <v>-1</v>
      </c>
      <c r="V414" s="6" t="str">
        <f t="shared" si="55"/>
        <v>比甲</v>
      </c>
      <c r="W414" s="6" t="s">
        <v>5</v>
      </c>
      <c r="X414" s="6" t="s">
        <v>1</v>
      </c>
      <c r="Y414" s="6" t="s">
        <v>1</v>
      </c>
      <c r="Z414" s="6" t="s">
        <v>43</v>
      </c>
      <c r="AC414" s="6">
        <v>1</v>
      </c>
      <c r="AE414" s="6">
        <f t="shared" si="56"/>
        <v>0</v>
      </c>
      <c r="AF414" s="6">
        <f t="shared" si="57"/>
        <v>0</v>
      </c>
      <c r="AG414" s="6" t="str">
        <f t="shared" si="58"/>
        <v/>
      </c>
      <c r="AH414" s="6" t="str">
        <f t="shared" si="59"/>
        <v/>
      </c>
      <c r="AI414" s="6">
        <f t="shared" si="60"/>
        <v>0</v>
      </c>
      <c r="AJ414" s="6">
        <f t="shared" si="61"/>
        <v>0</v>
      </c>
      <c r="AK414" s="6" t="str">
        <f t="shared" si="62"/>
        <v/>
      </c>
      <c r="AL414" s="6" t="str">
        <f t="shared" si="63"/>
        <v/>
      </c>
    </row>
    <row r="415" spans="2:43">
      <c r="B415" s="2">
        <v>42630</v>
      </c>
      <c r="C415" s="3">
        <v>82</v>
      </c>
      <c r="D415" s="3" t="s">
        <v>114</v>
      </c>
      <c r="E415" s="4">
        <v>42631.104166666664</v>
      </c>
      <c r="F415" s="5" t="s">
        <v>223</v>
      </c>
      <c r="G415" s="5" t="s">
        <v>906</v>
      </c>
      <c r="H415" s="3" t="s">
        <v>225</v>
      </c>
      <c r="I415" s="3" t="s">
        <v>906</v>
      </c>
      <c r="J415" s="5">
        <v>1.82</v>
      </c>
      <c r="K415" s="5">
        <v>3.45</v>
      </c>
      <c r="L415" s="5">
        <v>3.45</v>
      </c>
      <c r="M415" s="3">
        <v>3.5</v>
      </c>
      <c r="N415" s="3">
        <v>3.8</v>
      </c>
      <c r="O415" s="3">
        <v>1.73</v>
      </c>
      <c r="P415" s="3">
        <v>-1</v>
      </c>
      <c r="V415" s="6" t="str">
        <f t="shared" si="55"/>
        <v>比甲</v>
      </c>
      <c r="W415" s="6" t="s">
        <v>1</v>
      </c>
      <c r="X415" s="6" t="s">
        <v>1</v>
      </c>
      <c r="Y415" s="6" t="s">
        <v>1</v>
      </c>
      <c r="Z415" s="6" t="s">
        <v>43</v>
      </c>
      <c r="AC415" s="6">
        <v>1</v>
      </c>
      <c r="AE415" s="6">
        <f t="shared" si="56"/>
        <v>0</v>
      </c>
      <c r="AF415" s="6">
        <f t="shared" si="57"/>
        <v>0</v>
      </c>
      <c r="AG415" s="6" t="str">
        <f t="shared" si="58"/>
        <v/>
      </c>
      <c r="AH415" s="6" t="str">
        <f t="shared" si="59"/>
        <v/>
      </c>
      <c r="AI415" s="6">
        <f t="shared" si="60"/>
        <v>0</v>
      </c>
      <c r="AJ415" s="6">
        <f t="shared" si="61"/>
        <v>0</v>
      </c>
      <c r="AK415" s="6" t="str">
        <f t="shared" si="62"/>
        <v/>
      </c>
      <c r="AL415" s="6" t="str">
        <f t="shared" si="63"/>
        <v/>
      </c>
    </row>
    <row r="416" spans="2:43">
      <c r="B416" s="2">
        <v>42630</v>
      </c>
      <c r="C416" s="3">
        <v>83</v>
      </c>
      <c r="D416" s="3" t="s">
        <v>174</v>
      </c>
      <c r="E416" s="4">
        <v>42631.114583333336</v>
      </c>
      <c r="F416" s="5" t="s">
        <v>576</v>
      </c>
      <c r="G416" s="5" t="s">
        <v>250</v>
      </c>
      <c r="H416" s="3" t="s">
        <v>576</v>
      </c>
      <c r="I416" s="3" t="s">
        <v>250</v>
      </c>
      <c r="J416" s="5">
        <v>1.1000000000000001</v>
      </c>
      <c r="K416" s="5">
        <v>6.4</v>
      </c>
      <c r="L416" s="5">
        <v>15.5</v>
      </c>
      <c r="M416" s="3">
        <v>1.49</v>
      </c>
      <c r="N416" s="3">
        <v>4.1500000000000004</v>
      </c>
      <c r="O416" s="3">
        <v>4.5999999999999996</v>
      </c>
      <c r="P416" s="3">
        <v>-1</v>
      </c>
      <c r="V416" s="6" t="str">
        <f t="shared" si="55"/>
        <v>意甲</v>
      </c>
      <c r="W416" s="6" t="s">
        <v>354</v>
      </c>
      <c r="X416" s="6" t="s">
        <v>2</v>
      </c>
      <c r="Y416" s="6" t="s">
        <v>2</v>
      </c>
      <c r="Z416" s="6" t="s">
        <v>3</v>
      </c>
      <c r="AA416" s="6">
        <v>1</v>
      </c>
      <c r="AE416" s="6">
        <f t="shared" si="56"/>
        <v>0</v>
      </c>
      <c r="AF416" s="6">
        <f t="shared" si="57"/>
        <v>2</v>
      </c>
      <c r="AG416" s="6" t="str">
        <f t="shared" si="58"/>
        <v/>
      </c>
      <c r="AH416" s="6" t="str">
        <f t="shared" si="59"/>
        <v/>
      </c>
      <c r="AI416" s="6">
        <f t="shared" si="60"/>
        <v>0</v>
      </c>
      <c r="AJ416" s="6">
        <f t="shared" si="61"/>
        <v>0</v>
      </c>
      <c r="AK416" s="6" t="str">
        <f t="shared" si="62"/>
        <v/>
      </c>
      <c r="AL416" s="6" t="str">
        <f t="shared" si="63"/>
        <v/>
      </c>
    </row>
    <row r="417" spans="2:43">
      <c r="B417" s="2">
        <v>42630</v>
      </c>
      <c r="C417" s="3">
        <v>84</v>
      </c>
      <c r="D417" s="3" t="s">
        <v>191</v>
      </c>
      <c r="E417" s="4">
        <v>42631.114583333336</v>
      </c>
      <c r="F417" s="5" t="s">
        <v>194</v>
      </c>
      <c r="G417" s="5" t="s">
        <v>907</v>
      </c>
      <c r="H417" s="3" t="s">
        <v>194</v>
      </c>
      <c r="I417" s="3" t="s">
        <v>907</v>
      </c>
      <c r="J417" s="5">
        <v>2.04</v>
      </c>
      <c r="K417" s="5">
        <v>3.1</v>
      </c>
      <c r="L417" s="5">
        <v>3.16</v>
      </c>
      <c r="M417" s="3">
        <v>4.3</v>
      </c>
      <c r="N417" s="3">
        <v>3.85</v>
      </c>
      <c r="O417" s="3">
        <v>1.57</v>
      </c>
      <c r="P417" s="3">
        <v>-1</v>
      </c>
      <c r="V417" s="6" t="str">
        <f t="shared" si="55"/>
        <v>西甲</v>
      </c>
      <c r="W417" s="6" t="s">
        <v>0</v>
      </c>
      <c r="X417" s="6" t="s">
        <v>2</v>
      </c>
      <c r="Y417" s="6" t="s">
        <v>1</v>
      </c>
      <c r="Z417" s="6" t="s">
        <v>3</v>
      </c>
      <c r="AC417" s="6">
        <v>1</v>
      </c>
      <c r="AE417" s="6">
        <f t="shared" si="56"/>
        <v>0</v>
      </c>
      <c r="AF417" s="6">
        <f t="shared" si="57"/>
        <v>0</v>
      </c>
      <c r="AG417" s="6" t="str">
        <f t="shared" si="58"/>
        <v/>
      </c>
      <c r="AH417" s="6" t="str">
        <f t="shared" si="59"/>
        <v/>
      </c>
      <c r="AI417" s="6">
        <f t="shared" si="60"/>
        <v>0</v>
      </c>
      <c r="AJ417" s="6">
        <f t="shared" si="61"/>
        <v>0</v>
      </c>
      <c r="AK417" s="6" t="str">
        <f t="shared" si="62"/>
        <v/>
      </c>
      <c r="AL417" s="6" t="str">
        <f t="shared" si="63"/>
        <v/>
      </c>
    </row>
    <row r="418" spans="2:43">
      <c r="B418" s="2">
        <v>42630</v>
      </c>
      <c r="C418" s="3">
        <v>85</v>
      </c>
      <c r="D418" s="3" t="s">
        <v>81</v>
      </c>
      <c r="E418" s="4">
        <v>42631.114583333336</v>
      </c>
      <c r="F418" s="5" t="s">
        <v>908</v>
      </c>
      <c r="G418" s="5" t="s">
        <v>909</v>
      </c>
      <c r="H418" s="3" t="s">
        <v>908</v>
      </c>
      <c r="I418" s="3" t="s">
        <v>909</v>
      </c>
      <c r="J418" s="5">
        <v>1.61</v>
      </c>
      <c r="K418" s="5">
        <v>3.65</v>
      </c>
      <c r="L418" s="5">
        <v>4.3</v>
      </c>
      <c r="M418" s="3">
        <v>2.89</v>
      </c>
      <c r="N418" s="3">
        <v>3.6</v>
      </c>
      <c r="O418" s="3">
        <v>1.98</v>
      </c>
      <c r="P418" s="3">
        <v>-1</v>
      </c>
      <c r="V418" s="6" t="str">
        <f t="shared" si="55"/>
        <v>荷甲</v>
      </c>
      <c r="W418" s="6" t="s">
        <v>0</v>
      </c>
      <c r="X418" s="6" t="s">
        <v>1</v>
      </c>
      <c r="Y418" s="6" t="s">
        <v>1</v>
      </c>
      <c r="Z418" s="6" t="s">
        <v>43</v>
      </c>
      <c r="AA418" s="6" t="s">
        <v>44</v>
      </c>
      <c r="AB418" s="6">
        <v>1</v>
      </c>
      <c r="AC418" s="6">
        <v>1</v>
      </c>
      <c r="AE418" s="6">
        <f t="shared" si="56"/>
        <v>0</v>
      </c>
      <c r="AF418" s="6">
        <f t="shared" si="57"/>
        <v>0</v>
      </c>
      <c r="AG418" s="6" t="str">
        <f t="shared" si="58"/>
        <v/>
      </c>
      <c r="AH418" s="6" t="str">
        <f t="shared" si="59"/>
        <v/>
      </c>
      <c r="AI418" s="6">
        <f t="shared" si="60"/>
        <v>2</v>
      </c>
      <c r="AJ418" s="6">
        <f t="shared" si="61"/>
        <v>2</v>
      </c>
      <c r="AK418" s="6" t="str">
        <f t="shared" si="62"/>
        <v/>
      </c>
      <c r="AL418" s="6" t="str">
        <f t="shared" si="63"/>
        <v/>
      </c>
    </row>
    <row r="419" spans="2:43">
      <c r="B419" s="2">
        <v>42630</v>
      </c>
      <c r="C419" s="3">
        <v>86</v>
      </c>
      <c r="D419" s="3" t="s">
        <v>143</v>
      </c>
      <c r="E419" s="4">
        <v>42631.125</v>
      </c>
      <c r="F419" s="5" t="s">
        <v>356</v>
      </c>
      <c r="G419" s="5" t="s">
        <v>271</v>
      </c>
      <c r="H419" s="3" t="s">
        <v>356</v>
      </c>
      <c r="I419" s="3" t="s">
        <v>271</v>
      </c>
      <c r="J419" s="5">
        <v>2.1</v>
      </c>
      <c r="K419" s="5">
        <v>3.05</v>
      </c>
      <c r="L419" s="5">
        <v>3.08</v>
      </c>
      <c r="M419" s="3">
        <v>4.5999999999999996</v>
      </c>
      <c r="N419" s="3">
        <v>3.8</v>
      </c>
      <c r="O419" s="3">
        <v>1.54</v>
      </c>
      <c r="P419" s="3">
        <v>-1</v>
      </c>
      <c r="V419" s="6" t="str">
        <f t="shared" si="55"/>
        <v>巴西甲</v>
      </c>
      <c r="W419" s="6" t="s">
        <v>1</v>
      </c>
      <c r="X419" s="6" t="s">
        <v>1</v>
      </c>
      <c r="Y419" s="6" t="s">
        <v>1</v>
      </c>
      <c r="Z419" s="6" t="s">
        <v>43</v>
      </c>
      <c r="AA419" s="6" t="s">
        <v>44</v>
      </c>
      <c r="AB419" s="6">
        <v>1</v>
      </c>
      <c r="AC419" s="6" t="s">
        <v>44</v>
      </c>
      <c r="AE419" s="6">
        <f t="shared" si="56"/>
        <v>0</v>
      </c>
      <c r="AF419" s="6">
        <f t="shared" si="57"/>
        <v>0</v>
      </c>
      <c r="AG419" s="6" t="str">
        <f t="shared" si="58"/>
        <v/>
      </c>
      <c r="AH419" s="6" t="str">
        <f t="shared" si="59"/>
        <v/>
      </c>
      <c r="AI419" s="6">
        <f t="shared" si="60"/>
        <v>0</v>
      </c>
      <c r="AJ419" s="6">
        <f t="shared" si="61"/>
        <v>0</v>
      </c>
      <c r="AK419" s="6" t="str">
        <f t="shared" si="62"/>
        <v/>
      </c>
      <c r="AL419" s="6" t="str">
        <f t="shared" si="63"/>
        <v/>
      </c>
    </row>
    <row r="420" spans="2:43">
      <c r="B420" s="2">
        <v>42630</v>
      </c>
      <c r="C420" s="3">
        <v>87</v>
      </c>
      <c r="D420" s="3" t="s">
        <v>207</v>
      </c>
      <c r="E420" s="4">
        <v>42631.125</v>
      </c>
      <c r="F420" s="5" t="s">
        <v>610</v>
      </c>
      <c r="G420" s="5" t="s">
        <v>910</v>
      </c>
      <c r="H420" s="3" t="s">
        <v>610</v>
      </c>
      <c r="I420" s="3" t="s">
        <v>910</v>
      </c>
      <c r="J420" s="5">
        <v>1.65</v>
      </c>
      <c r="K420" s="5">
        <v>3.2</v>
      </c>
      <c r="L420" s="5">
        <v>4.8</v>
      </c>
      <c r="M420" s="3">
        <v>3.28</v>
      </c>
      <c r="N420" s="3">
        <v>3.3</v>
      </c>
      <c r="O420" s="3">
        <v>1.92</v>
      </c>
      <c r="P420" s="3">
        <v>-1</v>
      </c>
      <c r="V420" s="6" t="str">
        <f t="shared" si="55"/>
        <v>阿甲</v>
      </c>
      <c r="W420" s="6" t="s">
        <v>1</v>
      </c>
      <c r="X420" s="6" t="s">
        <v>1</v>
      </c>
      <c r="Y420" s="6" t="s">
        <v>1</v>
      </c>
      <c r="Z420" s="6" t="s">
        <v>43</v>
      </c>
      <c r="AE420" s="6">
        <f t="shared" si="56"/>
        <v>2</v>
      </c>
      <c r="AF420" s="6">
        <f t="shared" si="57"/>
        <v>2</v>
      </c>
      <c r="AG420" s="6" t="str">
        <f t="shared" si="58"/>
        <v/>
      </c>
      <c r="AH420" s="6" t="str">
        <f t="shared" si="59"/>
        <v/>
      </c>
      <c r="AI420" s="6">
        <f t="shared" si="60"/>
        <v>0</v>
      </c>
      <c r="AJ420" s="6">
        <f t="shared" si="61"/>
        <v>0</v>
      </c>
      <c r="AK420" s="6" t="str">
        <f t="shared" si="62"/>
        <v/>
      </c>
      <c r="AL420" s="6" t="str">
        <f t="shared" si="63"/>
        <v/>
      </c>
    </row>
    <row r="421" spans="2:43">
      <c r="B421" s="2">
        <v>42630</v>
      </c>
      <c r="C421" s="3">
        <v>88</v>
      </c>
      <c r="D421" s="3" t="s">
        <v>207</v>
      </c>
      <c r="E421" s="4">
        <v>42631.135416666664</v>
      </c>
      <c r="F421" s="5" t="s">
        <v>353</v>
      </c>
      <c r="G421" s="5" t="s">
        <v>911</v>
      </c>
      <c r="H421" s="3" t="s">
        <v>353</v>
      </c>
      <c r="I421" s="3" t="s">
        <v>912</v>
      </c>
      <c r="J421" s="5">
        <v>1.46</v>
      </c>
      <c r="K421" s="5">
        <v>3.45</v>
      </c>
      <c r="L421" s="5">
        <v>6.5</v>
      </c>
      <c r="M421" s="3">
        <v>2.65</v>
      </c>
      <c r="N421" s="3">
        <v>3.25</v>
      </c>
      <c r="O421" s="3">
        <v>2.2599999999999998</v>
      </c>
      <c r="P421" s="3">
        <v>-1</v>
      </c>
      <c r="V421" s="6" t="str">
        <f t="shared" si="55"/>
        <v>阿甲</v>
      </c>
      <c r="W421" s="6" t="s">
        <v>1</v>
      </c>
      <c r="X421" s="6" t="s">
        <v>1</v>
      </c>
      <c r="Y421" s="6" t="s">
        <v>1</v>
      </c>
      <c r="Z421" s="6" t="s">
        <v>43</v>
      </c>
      <c r="AE421" s="6">
        <f t="shared" si="56"/>
        <v>2</v>
      </c>
      <c r="AF421" s="6">
        <f t="shared" si="57"/>
        <v>2</v>
      </c>
      <c r="AG421" s="6" t="str">
        <f t="shared" si="58"/>
        <v/>
      </c>
      <c r="AH421" s="6" t="str">
        <f t="shared" si="59"/>
        <v/>
      </c>
      <c r="AI421" s="6">
        <f t="shared" si="60"/>
        <v>0</v>
      </c>
      <c r="AJ421" s="6">
        <f t="shared" si="61"/>
        <v>0</v>
      </c>
      <c r="AK421" s="6" t="str">
        <f t="shared" si="62"/>
        <v/>
      </c>
      <c r="AL421" s="6" t="str">
        <f t="shared" si="63"/>
        <v/>
      </c>
    </row>
    <row r="422" spans="2:43">
      <c r="B422" s="2">
        <v>42630</v>
      </c>
      <c r="C422" s="3">
        <v>89</v>
      </c>
      <c r="D422" s="3" t="s">
        <v>36</v>
      </c>
      <c r="E422" s="4">
        <v>42631.145833333336</v>
      </c>
      <c r="F422" s="5" t="s">
        <v>913</v>
      </c>
      <c r="G422" s="5" t="s">
        <v>914</v>
      </c>
      <c r="H422" s="3" t="s">
        <v>915</v>
      </c>
      <c r="I422" s="3" t="s">
        <v>916</v>
      </c>
      <c r="J422" s="5">
        <v>1.75</v>
      </c>
      <c r="K422" s="5">
        <v>3.2</v>
      </c>
      <c r="L422" s="5">
        <v>4.0999999999999996</v>
      </c>
      <c r="M422" s="3">
        <v>3.52</v>
      </c>
      <c r="N422" s="3">
        <v>3.45</v>
      </c>
      <c r="O422" s="3">
        <v>1.8</v>
      </c>
      <c r="P422" s="3">
        <v>-1</v>
      </c>
      <c r="V422" s="6" t="str">
        <f t="shared" si="55"/>
        <v>葡超</v>
      </c>
      <c r="W422" s="6" t="s">
        <v>5</v>
      </c>
      <c r="X422" s="6" t="s">
        <v>1</v>
      </c>
      <c r="Y422" s="6" t="s">
        <v>6</v>
      </c>
      <c r="Z422" s="6" t="s">
        <v>3</v>
      </c>
      <c r="AA422" s="6" t="s">
        <v>44</v>
      </c>
      <c r="AB422" s="6">
        <v>1</v>
      </c>
      <c r="AC422" s="6">
        <v>1</v>
      </c>
      <c r="AE422" s="6">
        <f t="shared" si="56"/>
        <v>0</v>
      </c>
      <c r="AF422" s="6">
        <f t="shared" si="57"/>
        <v>0</v>
      </c>
      <c r="AG422" s="6" t="str">
        <f t="shared" si="58"/>
        <v/>
      </c>
      <c r="AH422" s="6" t="str">
        <f t="shared" si="59"/>
        <v/>
      </c>
      <c r="AI422" s="6">
        <f t="shared" si="60"/>
        <v>1</v>
      </c>
      <c r="AJ422" s="6">
        <f t="shared" si="61"/>
        <v>2</v>
      </c>
      <c r="AK422" s="6" t="str">
        <f t="shared" si="62"/>
        <v/>
      </c>
      <c r="AL422" s="6" t="str">
        <f t="shared" si="63"/>
        <v/>
      </c>
      <c r="AQ422" s="6" t="s">
        <v>942</v>
      </c>
    </row>
    <row r="423" spans="2:43">
      <c r="B423" s="2">
        <v>42630</v>
      </c>
      <c r="C423" s="3">
        <v>90</v>
      </c>
      <c r="D423" s="3" t="s">
        <v>207</v>
      </c>
      <c r="E423" s="4">
        <v>42631.166666666664</v>
      </c>
      <c r="F423" s="5" t="s">
        <v>917</v>
      </c>
      <c r="G423" s="5" t="s">
        <v>291</v>
      </c>
      <c r="H423" s="3" t="s">
        <v>918</v>
      </c>
      <c r="I423" s="3" t="s">
        <v>291</v>
      </c>
      <c r="J423" s="5">
        <v>2.2000000000000002</v>
      </c>
      <c r="K423" s="5">
        <v>2.9</v>
      </c>
      <c r="L423" s="5">
        <v>3.05</v>
      </c>
      <c r="M423" s="3">
        <v>5.0999999999999996</v>
      </c>
      <c r="N423" s="3">
        <v>3.85</v>
      </c>
      <c r="O423" s="3">
        <v>1.49</v>
      </c>
      <c r="P423" s="3">
        <v>-1</v>
      </c>
      <c r="V423" s="6" t="str">
        <f t="shared" si="55"/>
        <v>阿甲</v>
      </c>
      <c r="W423" s="6" t="s">
        <v>464</v>
      </c>
      <c r="X423" s="6" t="s">
        <v>1</v>
      </c>
      <c r="Y423" s="6" t="s">
        <v>1</v>
      </c>
      <c r="Z423" s="6" t="s">
        <v>43</v>
      </c>
      <c r="AA423" s="6" t="s">
        <v>44</v>
      </c>
      <c r="AB423" s="6">
        <v>1</v>
      </c>
      <c r="AC423" s="6" t="s">
        <v>44</v>
      </c>
      <c r="AE423" s="6">
        <f t="shared" si="56"/>
        <v>0</v>
      </c>
      <c r="AF423" s="6">
        <f t="shared" si="57"/>
        <v>0</v>
      </c>
      <c r="AG423" s="6" t="str">
        <f t="shared" si="58"/>
        <v/>
      </c>
      <c r="AH423" s="6" t="str">
        <f t="shared" si="59"/>
        <v/>
      </c>
      <c r="AI423" s="6">
        <f t="shared" si="60"/>
        <v>0</v>
      </c>
      <c r="AJ423" s="6">
        <f t="shared" si="61"/>
        <v>0</v>
      </c>
      <c r="AK423" s="6" t="str">
        <f t="shared" si="62"/>
        <v/>
      </c>
      <c r="AL423" s="6" t="str">
        <f t="shared" si="63"/>
        <v/>
      </c>
    </row>
    <row r="424" spans="2:43">
      <c r="B424" s="2">
        <v>42630</v>
      </c>
      <c r="C424" s="3">
        <v>91</v>
      </c>
      <c r="D424" s="3" t="s">
        <v>240</v>
      </c>
      <c r="E424" s="4">
        <v>42631.166666666664</v>
      </c>
      <c r="F424" s="5" t="s">
        <v>293</v>
      </c>
      <c r="G424" s="5" t="s">
        <v>616</v>
      </c>
      <c r="H424" s="3" t="s">
        <v>293</v>
      </c>
      <c r="I424" s="3" t="s">
        <v>616</v>
      </c>
      <c r="J424" s="5">
        <v>1.62</v>
      </c>
      <c r="K424" s="5">
        <v>3.65</v>
      </c>
      <c r="L424" s="5">
        <v>4.2</v>
      </c>
      <c r="M424" s="3">
        <v>2.9</v>
      </c>
      <c r="N424" s="3">
        <v>3.65</v>
      </c>
      <c r="O424" s="3">
        <v>1.96</v>
      </c>
      <c r="P424" s="3">
        <v>-1</v>
      </c>
      <c r="V424" s="6" t="str">
        <f t="shared" si="55"/>
        <v>美职</v>
      </c>
      <c r="W424" s="6" t="s">
        <v>1</v>
      </c>
      <c r="X424" s="6" t="s">
        <v>1</v>
      </c>
      <c r="Y424" s="6" t="s">
        <v>1</v>
      </c>
      <c r="Z424" s="6" t="s">
        <v>317</v>
      </c>
      <c r="AE424" s="6">
        <f t="shared" si="56"/>
        <v>2</v>
      </c>
      <c r="AF424" s="6">
        <f t="shared" si="57"/>
        <v>2</v>
      </c>
      <c r="AG424" s="6" t="str">
        <f t="shared" si="58"/>
        <v/>
      </c>
      <c r="AH424" s="6" t="str">
        <f t="shared" si="59"/>
        <v/>
      </c>
      <c r="AI424" s="6">
        <f t="shared" si="60"/>
        <v>0</v>
      </c>
      <c r="AJ424" s="6">
        <f t="shared" si="61"/>
        <v>0</v>
      </c>
      <c r="AK424" s="6" t="str">
        <f t="shared" si="62"/>
        <v/>
      </c>
      <c r="AL424" s="6" t="str">
        <f t="shared" si="63"/>
        <v/>
      </c>
    </row>
    <row r="425" spans="2:43">
      <c r="B425" s="2">
        <v>42630</v>
      </c>
      <c r="C425" s="3">
        <v>92</v>
      </c>
      <c r="D425" s="3" t="s">
        <v>207</v>
      </c>
      <c r="E425" s="4">
        <v>42631.208333333336</v>
      </c>
      <c r="F425" s="5" t="s">
        <v>217</v>
      </c>
      <c r="G425" s="5" t="s">
        <v>277</v>
      </c>
      <c r="H425" s="3" t="s">
        <v>217</v>
      </c>
      <c r="I425" s="3" t="s">
        <v>278</v>
      </c>
      <c r="J425" s="5">
        <v>3.45</v>
      </c>
      <c r="K425" s="5">
        <v>3</v>
      </c>
      <c r="L425" s="5">
        <v>1.98</v>
      </c>
      <c r="M425" s="3">
        <v>1.61</v>
      </c>
      <c r="N425" s="3">
        <v>3.6</v>
      </c>
      <c r="O425" s="3">
        <v>4.3499999999999996</v>
      </c>
      <c r="P425" s="3">
        <v>1</v>
      </c>
      <c r="V425" s="6" t="str">
        <f t="shared" si="55"/>
        <v>阿甲</v>
      </c>
      <c r="W425" s="6" t="s">
        <v>211</v>
      </c>
      <c r="X425" s="6" t="s">
        <v>6</v>
      </c>
      <c r="Y425" s="6" t="s">
        <v>1</v>
      </c>
      <c r="Z425" s="6" t="s">
        <v>43</v>
      </c>
      <c r="AA425" s="6" t="s">
        <v>44</v>
      </c>
      <c r="AB425" s="6">
        <v>1</v>
      </c>
      <c r="AC425" s="6" t="s">
        <v>44</v>
      </c>
      <c r="AE425" s="6">
        <f t="shared" si="56"/>
        <v>0</v>
      </c>
      <c r="AF425" s="6">
        <f t="shared" si="57"/>
        <v>0</v>
      </c>
      <c r="AG425" s="6" t="str">
        <f t="shared" si="58"/>
        <v/>
      </c>
      <c r="AH425" s="6" t="str">
        <f t="shared" si="59"/>
        <v/>
      </c>
      <c r="AI425" s="6">
        <f t="shared" si="60"/>
        <v>0</v>
      </c>
      <c r="AJ425" s="6">
        <f t="shared" si="61"/>
        <v>0</v>
      </c>
      <c r="AK425" s="6" t="str">
        <f t="shared" si="62"/>
        <v/>
      </c>
      <c r="AL425" s="6" t="str">
        <f t="shared" si="63"/>
        <v/>
      </c>
    </row>
    <row r="426" spans="2:43">
      <c r="B426" s="2">
        <v>42630</v>
      </c>
      <c r="C426" s="3">
        <v>93</v>
      </c>
      <c r="D426" s="3" t="s">
        <v>212</v>
      </c>
      <c r="E426" s="4">
        <v>42631.208333333336</v>
      </c>
      <c r="F426" s="5" t="s">
        <v>213</v>
      </c>
      <c r="G426" s="5" t="s">
        <v>919</v>
      </c>
      <c r="H426" s="3" t="s">
        <v>215</v>
      </c>
      <c r="I426" s="3" t="s">
        <v>919</v>
      </c>
      <c r="J426" s="5">
        <v>2.1800000000000002</v>
      </c>
      <c r="K426" s="5">
        <v>3.2</v>
      </c>
      <c r="L426" s="5">
        <v>2.8</v>
      </c>
      <c r="M426" s="3">
        <v>4.6500000000000004</v>
      </c>
      <c r="N426" s="3">
        <v>4.05</v>
      </c>
      <c r="O426" s="3">
        <v>1.5</v>
      </c>
      <c r="P426" s="3">
        <v>-1</v>
      </c>
      <c r="V426" s="6" t="str">
        <f t="shared" si="55"/>
        <v>墨联</v>
      </c>
      <c r="W426" s="6" t="s">
        <v>1</v>
      </c>
      <c r="X426" s="6" t="s">
        <v>1</v>
      </c>
      <c r="Y426" s="6" t="s">
        <v>1</v>
      </c>
      <c r="Z426" s="6" t="s">
        <v>317</v>
      </c>
      <c r="AC426" s="6">
        <v>1</v>
      </c>
      <c r="AE426" s="6">
        <f t="shared" si="56"/>
        <v>0</v>
      </c>
      <c r="AF426" s="6">
        <f t="shared" si="57"/>
        <v>0</v>
      </c>
      <c r="AG426" s="6" t="str">
        <f t="shared" si="58"/>
        <v/>
      </c>
      <c r="AH426" s="6" t="str">
        <f t="shared" si="59"/>
        <v/>
      </c>
      <c r="AI426" s="6">
        <f t="shared" si="60"/>
        <v>0</v>
      </c>
      <c r="AJ426" s="6">
        <f t="shared" si="61"/>
        <v>0</v>
      </c>
      <c r="AK426" s="6" t="str">
        <f t="shared" si="62"/>
        <v/>
      </c>
      <c r="AL426" s="6" t="str">
        <f t="shared" si="63"/>
        <v/>
      </c>
    </row>
    <row r="427" spans="2:43">
      <c r="B427" s="2">
        <v>42630</v>
      </c>
      <c r="C427" s="3">
        <v>94</v>
      </c>
      <c r="D427" s="3" t="s">
        <v>240</v>
      </c>
      <c r="E427" s="4">
        <v>42631.25</v>
      </c>
      <c r="F427" s="5" t="s">
        <v>292</v>
      </c>
      <c r="G427" s="5" t="s">
        <v>920</v>
      </c>
      <c r="H427" s="3" t="s">
        <v>292</v>
      </c>
      <c r="I427" s="3" t="s">
        <v>920</v>
      </c>
      <c r="J427" s="5">
        <v>1.75</v>
      </c>
      <c r="K427" s="5">
        <v>3.7</v>
      </c>
      <c r="L427" s="5">
        <v>3.5</v>
      </c>
      <c r="M427" s="3">
        <v>3.15</v>
      </c>
      <c r="N427" s="3">
        <v>3.9</v>
      </c>
      <c r="O427" s="3">
        <v>1.8</v>
      </c>
      <c r="P427" s="3">
        <v>-1</v>
      </c>
      <c r="V427" s="6" t="str">
        <f t="shared" si="55"/>
        <v>美职</v>
      </c>
      <c r="W427" s="6" t="s">
        <v>1</v>
      </c>
      <c r="X427" s="6" t="s">
        <v>1</v>
      </c>
      <c r="Y427" s="6" t="s">
        <v>1</v>
      </c>
      <c r="Z427" s="6" t="s">
        <v>317</v>
      </c>
      <c r="AE427" s="6">
        <f t="shared" si="56"/>
        <v>2</v>
      </c>
      <c r="AF427" s="6">
        <f t="shared" si="57"/>
        <v>2</v>
      </c>
      <c r="AG427" s="6" t="str">
        <f t="shared" si="58"/>
        <v/>
      </c>
      <c r="AH427" s="6" t="str">
        <f t="shared" si="59"/>
        <v/>
      </c>
      <c r="AI427" s="6">
        <f t="shared" si="60"/>
        <v>0</v>
      </c>
      <c r="AJ427" s="6">
        <f t="shared" si="61"/>
        <v>0</v>
      </c>
      <c r="AK427" s="6" t="str">
        <f t="shared" si="62"/>
        <v/>
      </c>
      <c r="AL427" s="6" t="str">
        <f t="shared" si="63"/>
        <v/>
      </c>
      <c r="AQ427" s="12" t="s">
        <v>943</v>
      </c>
    </row>
    <row r="428" spans="2:43">
      <c r="B428" s="2">
        <v>42630</v>
      </c>
      <c r="C428" s="3">
        <v>95</v>
      </c>
      <c r="D428" s="3" t="s">
        <v>212</v>
      </c>
      <c r="E428" s="4">
        <v>42631.25</v>
      </c>
      <c r="F428" s="5" t="s">
        <v>921</v>
      </c>
      <c r="G428" s="5" t="s">
        <v>660</v>
      </c>
      <c r="H428" s="3" t="s">
        <v>922</v>
      </c>
      <c r="I428" s="3" t="s">
        <v>660</v>
      </c>
      <c r="J428" s="5">
        <v>2.4500000000000002</v>
      </c>
      <c r="K428" s="5">
        <v>3.2</v>
      </c>
      <c r="L428" s="5">
        <v>2.4500000000000002</v>
      </c>
      <c r="M428" s="3">
        <v>5.4</v>
      </c>
      <c r="N428" s="3">
        <v>4.45</v>
      </c>
      <c r="O428" s="3">
        <v>1.39</v>
      </c>
      <c r="P428" s="3">
        <v>-1</v>
      </c>
      <c r="V428" s="6" t="str">
        <f t="shared" si="55"/>
        <v>墨联</v>
      </c>
      <c r="W428" s="6" t="s">
        <v>1</v>
      </c>
      <c r="X428" s="6" t="s">
        <v>1</v>
      </c>
      <c r="Y428" s="6" t="s">
        <v>1</v>
      </c>
      <c r="Z428" s="6" t="s">
        <v>317</v>
      </c>
      <c r="AB428" s="6">
        <v>1</v>
      </c>
      <c r="AC428" s="6">
        <v>1</v>
      </c>
      <c r="AE428" s="6">
        <f t="shared" si="56"/>
        <v>0</v>
      </c>
      <c r="AF428" s="6">
        <f t="shared" si="57"/>
        <v>0</v>
      </c>
      <c r="AG428" s="6" t="str">
        <f t="shared" si="58"/>
        <v/>
      </c>
      <c r="AH428" s="6" t="str">
        <f t="shared" si="59"/>
        <v/>
      </c>
      <c r="AI428" s="6">
        <f t="shared" si="60"/>
        <v>2</v>
      </c>
      <c r="AJ428" s="6">
        <f t="shared" si="61"/>
        <v>2</v>
      </c>
      <c r="AK428" s="6" t="str">
        <f t="shared" si="62"/>
        <v/>
      </c>
      <c r="AL428" s="6" t="str">
        <f t="shared" si="63"/>
        <v/>
      </c>
      <c r="AQ428" s="12" t="s">
        <v>944</v>
      </c>
    </row>
    <row r="429" spans="2:43">
      <c r="B429" s="2">
        <v>42630</v>
      </c>
      <c r="C429" s="3">
        <v>96</v>
      </c>
      <c r="D429" s="3" t="s">
        <v>240</v>
      </c>
      <c r="E429" s="4">
        <v>42631.291666666664</v>
      </c>
      <c r="F429" s="5" t="s">
        <v>308</v>
      </c>
      <c r="G429" s="5" t="s">
        <v>628</v>
      </c>
      <c r="H429" s="3" t="s">
        <v>309</v>
      </c>
      <c r="I429" s="3" t="s">
        <v>629</v>
      </c>
      <c r="J429" s="5">
        <v>2.16</v>
      </c>
      <c r="K429" s="5">
        <v>3.35</v>
      </c>
      <c r="L429" s="5">
        <v>2.72</v>
      </c>
      <c r="M429" s="3">
        <v>4.4000000000000004</v>
      </c>
      <c r="N429" s="3">
        <v>4.2</v>
      </c>
      <c r="O429" s="3">
        <v>1.51</v>
      </c>
      <c r="P429" s="3">
        <v>-1</v>
      </c>
      <c r="V429" s="6" t="str">
        <f t="shared" si="55"/>
        <v>美职</v>
      </c>
      <c r="W429" s="6" t="s">
        <v>322</v>
      </c>
      <c r="X429" s="6" t="s">
        <v>1</v>
      </c>
      <c r="Y429" s="6" t="s">
        <v>2</v>
      </c>
      <c r="Z429" s="6" t="s">
        <v>317</v>
      </c>
      <c r="AA429" s="6" t="s">
        <v>44</v>
      </c>
      <c r="AB429" s="6">
        <v>1</v>
      </c>
      <c r="AC429" s="6" t="s">
        <v>44</v>
      </c>
      <c r="AE429" s="6">
        <f t="shared" si="56"/>
        <v>0</v>
      </c>
      <c r="AF429" s="6">
        <f t="shared" si="57"/>
        <v>0</v>
      </c>
      <c r="AG429" s="6" t="str">
        <f t="shared" si="58"/>
        <v/>
      </c>
      <c r="AH429" s="6" t="str">
        <f t="shared" si="59"/>
        <v/>
      </c>
      <c r="AI429" s="6">
        <f t="shared" si="60"/>
        <v>0</v>
      </c>
      <c r="AJ429" s="6">
        <f t="shared" si="61"/>
        <v>0</v>
      </c>
      <c r="AK429" s="6" t="str">
        <f t="shared" si="62"/>
        <v/>
      </c>
      <c r="AL429" s="6" t="str">
        <f t="shared" si="63"/>
        <v/>
      </c>
    </row>
    <row r="430" spans="2:43">
      <c r="B430" s="2">
        <v>42630</v>
      </c>
      <c r="C430" s="3">
        <v>97</v>
      </c>
      <c r="D430" s="3" t="s">
        <v>207</v>
      </c>
      <c r="E430" s="4">
        <v>42631.302083333336</v>
      </c>
      <c r="F430" s="5" t="s">
        <v>923</v>
      </c>
      <c r="G430" s="5" t="s">
        <v>218</v>
      </c>
      <c r="H430" s="3" t="s">
        <v>924</v>
      </c>
      <c r="I430" s="3" t="s">
        <v>218</v>
      </c>
      <c r="J430" s="5">
        <v>2.85</v>
      </c>
      <c r="K430" s="5">
        <v>2.78</v>
      </c>
      <c r="L430" s="5">
        <v>2.39</v>
      </c>
      <c r="M430" s="3">
        <v>1.41</v>
      </c>
      <c r="N430" s="3">
        <v>3.95</v>
      </c>
      <c r="O430" s="3">
        <v>6</v>
      </c>
      <c r="P430" s="3">
        <v>1</v>
      </c>
      <c r="V430" s="6" t="str">
        <f t="shared" si="55"/>
        <v>阿甲</v>
      </c>
      <c r="W430" s="6" t="s">
        <v>5</v>
      </c>
      <c r="X430" s="6" t="s">
        <v>1</v>
      </c>
      <c r="Y430" s="6" t="s">
        <v>1</v>
      </c>
      <c r="Z430" s="6" t="s">
        <v>43</v>
      </c>
      <c r="AA430" s="6" t="s">
        <v>44</v>
      </c>
      <c r="AB430" s="6">
        <v>1</v>
      </c>
      <c r="AC430" s="6" t="s">
        <v>44</v>
      </c>
      <c r="AE430" s="6">
        <f t="shared" si="56"/>
        <v>0</v>
      </c>
      <c r="AF430" s="6">
        <f t="shared" si="57"/>
        <v>0</v>
      </c>
      <c r="AG430" s="6" t="str">
        <f t="shared" si="58"/>
        <v/>
      </c>
      <c r="AH430" s="6" t="str">
        <f t="shared" si="59"/>
        <v/>
      </c>
      <c r="AI430" s="6">
        <f t="shared" si="60"/>
        <v>0</v>
      </c>
      <c r="AJ430" s="6">
        <f t="shared" si="61"/>
        <v>0</v>
      </c>
      <c r="AK430" s="6" t="str">
        <f t="shared" si="62"/>
        <v/>
      </c>
      <c r="AL430" s="6" t="str">
        <f t="shared" si="63"/>
        <v/>
      </c>
      <c r="AQ430" s="6" t="s">
        <v>945</v>
      </c>
    </row>
    <row r="431" spans="2:43">
      <c r="B431" s="2">
        <v>42630</v>
      </c>
      <c r="C431" s="3">
        <v>98</v>
      </c>
      <c r="D431" s="3" t="s">
        <v>240</v>
      </c>
      <c r="E431" s="4">
        <v>42631.3125</v>
      </c>
      <c r="F431" s="5" t="s">
        <v>526</v>
      </c>
      <c r="G431" s="5" t="s">
        <v>242</v>
      </c>
      <c r="H431" s="3" t="s">
        <v>526</v>
      </c>
      <c r="I431" s="3" t="s">
        <v>242</v>
      </c>
      <c r="J431" s="5">
        <v>1.71</v>
      </c>
      <c r="K431" s="5">
        <v>3.5</v>
      </c>
      <c r="L431" s="5">
        <v>3.9</v>
      </c>
      <c r="M431" s="3">
        <v>3.1</v>
      </c>
      <c r="N431" s="3">
        <v>3.75</v>
      </c>
      <c r="O431" s="3">
        <v>1.85</v>
      </c>
      <c r="P431" s="3">
        <v>-1</v>
      </c>
      <c r="V431" s="6" t="str">
        <f t="shared" si="55"/>
        <v>美职</v>
      </c>
      <c r="W431" s="6" t="s">
        <v>1</v>
      </c>
      <c r="X431" s="6" t="s">
        <v>1</v>
      </c>
      <c r="Y431" s="6" t="s">
        <v>1</v>
      </c>
      <c r="Z431" s="6" t="s">
        <v>317</v>
      </c>
      <c r="AA431" s="6" t="s">
        <v>44</v>
      </c>
      <c r="AB431" s="6">
        <v>1</v>
      </c>
      <c r="AC431" s="6">
        <v>1</v>
      </c>
      <c r="AE431" s="6">
        <f t="shared" si="56"/>
        <v>0</v>
      </c>
      <c r="AF431" s="6">
        <f t="shared" si="57"/>
        <v>0</v>
      </c>
      <c r="AG431" s="6" t="str">
        <f t="shared" si="58"/>
        <v/>
      </c>
      <c r="AH431" s="6" t="str">
        <f t="shared" si="59"/>
        <v/>
      </c>
      <c r="AI431" s="6">
        <f t="shared" si="60"/>
        <v>2</v>
      </c>
      <c r="AJ431" s="6">
        <f t="shared" si="61"/>
        <v>2</v>
      </c>
      <c r="AK431" s="6" t="str">
        <f t="shared" si="62"/>
        <v/>
      </c>
      <c r="AL431" s="6" t="str">
        <f t="shared" si="63"/>
        <v/>
      </c>
    </row>
    <row r="432" spans="2:43">
      <c r="B432" s="2">
        <v>42630</v>
      </c>
      <c r="C432" s="3">
        <v>99</v>
      </c>
      <c r="D432" s="3" t="s">
        <v>240</v>
      </c>
      <c r="E432" s="4">
        <v>42631.3125</v>
      </c>
      <c r="F432" s="5" t="s">
        <v>307</v>
      </c>
      <c r="G432" s="5" t="s">
        <v>925</v>
      </c>
      <c r="H432" s="3" t="s">
        <v>307</v>
      </c>
      <c r="I432" s="3" t="s">
        <v>925</v>
      </c>
      <c r="J432" s="5">
        <v>1.99</v>
      </c>
      <c r="K432" s="5">
        <v>3.6</v>
      </c>
      <c r="L432" s="5">
        <v>2.86</v>
      </c>
      <c r="M432" s="3">
        <v>3.85</v>
      </c>
      <c r="N432" s="3">
        <v>4.0999999999999996</v>
      </c>
      <c r="O432" s="3">
        <v>1.6</v>
      </c>
      <c r="P432" s="3">
        <v>-1</v>
      </c>
      <c r="V432" s="6" t="str">
        <f t="shared" si="55"/>
        <v>美职</v>
      </c>
      <c r="W432" s="6" t="s">
        <v>5</v>
      </c>
      <c r="X432" s="6" t="s">
        <v>1</v>
      </c>
      <c r="Y432" s="6" t="s">
        <v>6</v>
      </c>
      <c r="Z432" s="6" t="s">
        <v>317</v>
      </c>
      <c r="AA432" s="6" t="s">
        <v>44</v>
      </c>
      <c r="AB432" s="6">
        <v>1</v>
      </c>
      <c r="AC432" s="6" t="s">
        <v>44</v>
      </c>
      <c r="AE432" s="6">
        <f t="shared" si="56"/>
        <v>0</v>
      </c>
      <c r="AF432" s="6">
        <f t="shared" si="57"/>
        <v>0</v>
      </c>
      <c r="AG432" s="6" t="str">
        <f t="shared" si="58"/>
        <v/>
      </c>
      <c r="AH432" s="6" t="str">
        <f t="shared" si="59"/>
        <v/>
      </c>
      <c r="AI432" s="6">
        <f t="shared" si="60"/>
        <v>0</v>
      </c>
      <c r="AJ432" s="6">
        <f t="shared" si="61"/>
        <v>0</v>
      </c>
      <c r="AK432" s="6" t="str">
        <f t="shared" si="62"/>
        <v/>
      </c>
      <c r="AL432" s="6" t="str">
        <f t="shared" si="63"/>
        <v/>
      </c>
    </row>
    <row r="433" spans="2:43">
      <c r="B433" s="2">
        <v>42630</v>
      </c>
      <c r="C433" s="3">
        <v>100</v>
      </c>
      <c r="D433" s="3" t="s">
        <v>212</v>
      </c>
      <c r="E433" s="4">
        <v>42631.333333333336</v>
      </c>
      <c r="F433" s="5" t="s">
        <v>926</v>
      </c>
      <c r="G433" s="5" t="s">
        <v>927</v>
      </c>
      <c r="H433" s="3" t="s">
        <v>928</v>
      </c>
      <c r="I433" s="3" t="s">
        <v>927</v>
      </c>
      <c r="J433" s="5">
        <v>1.99</v>
      </c>
      <c r="K433" s="5">
        <v>3.1</v>
      </c>
      <c r="L433" s="5">
        <v>3.3</v>
      </c>
      <c r="M433" s="3">
        <v>4.1500000000000004</v>
      </c>
      <c r="N433" s="3">
        <v>3.8</v>
      </c>
      <c r="O433" s="3">
        <v>1.6</v>
      </c>
      <c r="P433" s="3">
        <v>-1</v>
      </c>
      <c r="V433" s="6" t="str">
        <f t="shared" si="55"/>
        <v>墨联</v>
      </c>
      <c r="W433" s="6" t="s">
        <v>1</v>
      </c>
      <c r="X433" s="6" t="s">
        <v>1</v>
      </c>
      <c r="Y433" s="6" t="s">
        <v>1</v>
      </c>
      <c r="Z433" s="6" t="s">
        <v>317</v>
      </c>
      <c r="AA433" s="6" t="s">
        <v>44</v>
      </c>
      <c r="AB433" s="6">
        <v>1</v>
      </c>
      <c r="AC433" s="6" t="s">
        <v>44</v>
      </c>
      <c r="AE433" s="6">
        <f t="shared" si="56"/>
        <v>0</v>
      </c>
      <c r="AF433" s="6">
        <f t="shared" si="57"/>
        <v>0</v>
      </c>
      <c r="AG433" s="6" t="str">
        <f t="shared" si="58"/>
        <v/>
      </c>
      <c r="AH433" s="6" t="str">
        <f t="shared" si="59"/>
        <v/>
      </c>
      <c r="AI433" s="6">
        <f t="shared" si="60"/>
        <v>0</v>
      </c>
      <c r="AJ433" s="6">
        <f t="shared" si="61"/>
        <v>0</v>
      </c>
      <c r="AK433" s="6" t="str">
        <f t="shared" si="62"/>
        <v/>
      </c>
      <c r="AL433" s="6" t="str">
        <f t="shared" si="63"/>
        <v/>
      </c>
    </row>
    <row r="434" spans="2:43">
      <c r="B434" s="2">
        <v>42630</v>
      </c>
      <c r="C434" s="3">
        <v>101</v>
      </c>
      <c r="D434" s="3" t="s">
        <v>212</v>
      </c>
      <c r="E434" s="4">
        <v>42631.333333333336</v>
      </c>
      <c r="F434" s="5" t="s">
        <v>929</v>
      </c>
      <c r="G434" s="5" t="s">
        <v>299</v>
      </c>
      <c r="H434" s="3" t="s">
        <v>930</v>
      </c>
      <c r="I434" s="3" t="s">
        <v>299</v>
      </c>
      <c r="J434" s="5">
        <v>1.33</v>
      </c>
      <c r="K434" s="5">
        <v>4.2</v>
      </c>
      <c r="L434" s="5">
        <v>7.2</v>
      </c>
      <c r="M434" s="3">
        <v>2.15</v>
      </c>
      <c r="N434" s="3">
        <v>3.45</v>
      </c>
      <c r="O434" s="3">
        <v>2.68</v>
      </c>
      <c r="P434" s="3">
        <v>-1</v>
      </c>
      <c r="V434" s="6" t="str">
        <f t="shared" si="55"/>
        <v>墨联</v>
      </c>
      <c r="W434" s="6" t="s">
        <v>1</v>
      </c>
      <c r="X434" s="6" t="s">
        <v>1</v>
      </c>
      <c r="Y434" s="6" t="s">
        <v>1</v>
      </c>
      <c r="Z434" s="6" t="s">
        <v>317</v>
      </c>
      <c r="AE434" s="6">
        <f t="shared" si="56"/>
        <v>2</v>
      </c>
      <c r="AF434" s="6">
        <f t="shared" si="57"/>
        <v>2</v>
      </c>
      <c r="AG434" s="6" t="str">
        <f t="shared" si="58"/>
        <v/>
      </c>
      <c r="AH434" s="6" t="str">
        <f t="shared" si="59"/>
        <v/>
      </c>
      <c r="AI434" s="6">
        <f t="shared" si="60"/>
        <v>0</v>
      </c>
      <c r="AJ434" s="6">
        <f t="shared" si="61"/>
        <v>0</v>
      </c>
      <c r="AK434" s="6" t="str">
        <f t="shared" si="62"/>
        <v/>
      </c>
      <c r="AL434" s="6" t="str">
        <f t="shared" si="63"/>
        <v/>
      </c>
    </row>
    <row r="435" spans="2:43">
      <c r="B435" s="2">
        <v>42630</v>
      </c>
      <c r="C435" s="3">
        <v>102</v>
      </c>
      <c r="D435" s="3" t="s">
        <v>212</v>
      </c>
      <c r="E435" s="4">
        <v>42631.333333333336</v>
      </c>
      <c r="F435" s="5" t="s">
        <v>298</v>
      </c>
      <c r="G435" s="5" t="s">
        <v>931</v>
      </c>
      <c r="H435" s="3" t="s">
        <v>300</v>
      </c>
      <c r="I435" s="3" t="s">
        <v>931</v>
      </c>
      <c r="J435" s="5">
        <v>3.1</v>
      </c>
      <c r="K435" s="5">
        <v>3.2</v>
      </c>
      <c r="L435" s="5">
        <v>2.0299999999999998</v>
      </c>
      <c r="M435" s="3">
        <v>1.58</v>
      </c>
      <c r="N435" s="3">
        <v>3.85</v>
      </c>
      <c r="O435" s="3">
        <v>4.25</v>
      </c>
      <c r="P435" s="3">
        <v>1</v>
      </c>
      <c r="V435" s="6" t="str">
        <f t="shared" si="55"/>
        <v>墨联</v>
      </c>
      <c r="W435" s="6" t="s">
        <v>1</v>
      </c>
      <c r="X435" s="6" t="s">
        <v>1</v>
      </c>
      <c r="Y435" s="6" t="s">
        <v>1</v>
      </c>
      <c r="Z435" s="6" t="s">
        <v>317</v>
      </c>
      <c r="AC435" s="6">
        <v>1</v>
      </c>
      <c r="AE435" s="6">
        <f t="shared" si="56"/>
        <v>0</v>
      </c>
      <c r="AF435" s="6">
        <f t="shared" si="57"/>
        <v>0</v>
      </c>
      <c r="AG435" s="6" t="str">
        <f t="shared" si="58"/>
        <v/>
      </c>
      <c r="AH435" s="6" t="str">
        <f t="shared" si="59"/>
        <v/>
      </c>
      <c r="AI435" s="6">
        <f t="shared" si="60"/>
        <v>0</v>
      </c>
      <c r="AJ435" s="6">
        <f t="shared" si="61"/>
        <v>0</v>
      </c>
      <c r="AK435" s="6" t="str">
        <f t="shared" si="62"/>
        <v/>
      </c>
      <c r="AL435" s="6" t="str">
        <f t="shared" si="63"/>
        <v/>
      </c>
    </row>
    <row r="436" spans="2:43">
      <c r="B436" s="2">
        <v>42630</v>
      </c>
      <c r="C436" s="3">
        <v>103</v>
      </c>
      <c r="D436" s="3" t="s">
        <v>212</v>
      </c>
      <c r="E436" s="4">
        <v>42631.337500000001</v>
      </c>
      <c r="F436" s="5" t="s">
        <v>932</v>
      </c>
      <c r="G436" s="5" t="s">
        <v>933</v>
      </c>
      <c r="H436" s="3" t="s">
        <v>932</v>
      </c>
      <c r="I436" s="3" t="s">
        <v>933</v>
      </c>
      <c r="J436" s="5">
        <v>1.66</v>
      </c>
      <c r="K436" s="5">
        <v>3.6</v>
      </c>
      <c r="L436" s="5">
        <v>4.05</v>
      </c>
      <c r="M436" s="3">
        <v>3.08</v>
      </c>
      <c r="N436" s="3">
        <v>3.6</v>
      </c>
      <c r="O436" s="3">
        <v>1.9</v>
      </c>
      <c r="P436" s="3">
        <v>-1</v>
      </c>
      <c r="V436" s="6" t="str">
        <f t="shared" si="55"/>
        <v>墨联</v>
      </c>
      <c r="W436" s="6" t="s">
        <v>0</v>
      </c>
      <c r="X436" s="6" t="s">
        <v>1</v>
      </c>
      <c r="Y436" s="6" t="s">
        <v>1</v>
      </c>
      <c r="Z436" s="6" t="s">
        <v>317</v>
      </c>
      <c r="AA436" s="6" t="s">
        <v>44</v>
      </c>
      <c r="AB436" s="6">
        <v>1</v>
      </c>
      <c r="AC436" s="6">
        <v>1</v>
      </c>
      <c r="AE436" s="6">
        <f t="shared" si="56"/>
        <v>0</v>
      </c>
      <c r="AF436" s="6">
        <f t="shared" si="57"/>
        <v>0</v>
      </c>
      <c r="AG436" s="6" t="str">
        <f t="shared" si="58"/>
        <v/>
      </c>
      <c r="AH436" s="6" t="str">
        <f t="shared" si="59"/>
        <v/>
      </c>
      <c r="AI436" s="6">
        <f t="shared" si="60"/>
        <v>2</v>
      </c>
      <c r="AJ436" s="6">
        <f t="shared" si="61"/>
        <v>2</v>
      </c>
      <c r="AK436" s="6" t="str">
        <f t="shared" si="62"/>
        <v/>
      </c>
      <c r="AL436" s="6" t="str">
        <f t="shared" si="63"/>
        <v/>
      </c>
    </row>
    <row r="437" spans="2:43">
      <c r="B437" s="2">
        <v>42630</v>
      </c>
      <c r="C437" s="3">
        <v>104</v>
      </c>
      <c r="D437" s="3" t="s">
        <v>240</v>
      </c>
      <c r="E437" s="4">
        <v>42631.375</v>
      </c>
      <c r="F437" s="5" t="s">
        <v>934</v>
      </c>
      <c r="G437" s="5" t="s">
        <v>935</v>
      </c>
      <c r="H437" s="3" t="s">
        <v>934</v>
      </c>
      <c r="I437" s="3" t="s">
        <v>936</v>
      </c>
      <c r="J437" s="5">
        <v>1.81</v>
      </c>
      <c r="K437" s="5">
        <v>3.1</v>
      </c>
      <c r="L437" s="5">
        <v>3.95</v>
      </c>
      <c r="M437" s="3">
        <v>3.75</v>
      </c>
      <c r="N437" s="3">
        <v>3.5</v>
      </c>
      <c r="O437" s="3">
        <v>1.74</v>
      </c>
      <c r="P437" s="3">
        <v>-1</v>
      </c>
      <c r="V437" s="6" t="str">
        <f t="shared" si="55"/>
        <v>美职</v>
      </c>
      <c r="W437" s="6" t="s">
        <v>0</v>
      </c>
      <c r="X437" s="6" t="s">
        <v>1</v>
      </c>
      <c r="Y437" s="6" t="s">
        <v>1</v>
      </c>
      <c r="Z437" s="6" t="s">
        <v>317</v>
      </c>
      <c r="AA437" s="6" t="s">
        <v>44</v>
      </c>
      <c r="AB437" s="6">
        <v>1</v>
      </c>
      <c r="AC437" s="6" t="s">
        <v>44</v>
      </c>
      <c r="AE437" s="6">
        <f t="shared" si="56"/>
        <v>0</v>
      </c>
      <c r="AF437" s="6">
        <f t="shared" si="57"/>
        <v>0</v>
      </c>
      <c r="AG437" s="6" t="str">
        <f t="shared" si="58"/>
        <v/>
      </c>
      <c r="AH437" s="6" t="str">
        <f t="shared" si="59"/>
        <v/>
      </c>
      <c r="AI437" s="6">
        <f t="shared" si="60"/>
        <v>0</v>
      </c>
      <c r="AJ437" s="6">
        <f t="shared" si="61"/>
        <v>0</v>
      </c>
      <c r="AK437" s="6" t="str">
        <f t="shared" si="62"/>
        <v/>
      </c>
      <c r="AL437" s="6" t="str">
        <f t="shared" si="63"/>
        <v/>
      </c>
    </row>
    <row r="438" spans="2:43">
      <c r="B438" s="2">
        <v>42630</v>
      </c>
      <c r="C438" s="3">
        <v>105</v>
      </c>
      <c r="D438" s="3" t="s">
        <v>240</v>
      </c>
      <c r="E438" s="4">
        <v>42631.395833333336</v>
      </c>
      <c r="F438" s="5" t="s">
        <v>528</v>
      </c>
      <c r="G438" s="5" t="s">
        <v>937</v>
      </c>
      <c r="H438" s="3" t="s">
        <v>528</v>
      </c>
      <c r="I438" s="3" t="s">
        <v>937</v>
      </c>
      <c r="J438" s="5">
        <v>1.58</v>
      </c>
      <c r="K438" s="5">
        <v>3.65</v>
      </c>
      <c r="L438" s="5">
        <v>4.5</v>
      </c>
      <c r="M438" s="3">
        <v>2.82</v>
      </c>
      <c r="N438" s="3">
        <v>3.55</v>
      </c>
      <c r="O438" s="3">
        <v>2.0299999999999998</v>
      </c>
      <c r="P438" s="3">
        <v>-1</v>
      </c>
      <c r="V438" s="6" t="str">
        <f t="shared" si="55"/>
        <v>美职</v>
      </c>
      <c r="W438" s="6" t="s">
        <v>328</v>
      </c>
      <c r="X438" s="6" t="s">
        <v>6</v>
      </c>
      <c r="Y438" s="6" t="s">
        <v>6</v>
      </c>
      <c r="Z438" s="6" t="s">
        <v>317</v>
      </c>
      <c r="AA438" s="6" t="s">
        <v>44</v>
      </c>
      <c r="AB438" s="6">
        <v>1</v>
      </c>
      <c r="AC438" s="6">
        <v>1</v>
      </c>
      <c r="AE438" s="6">
        <f t="shared" si="56"/>
        <v>0</v>
      </c>
      <c r="AF438" s="6">
        <f t="shared" si="57"/>
        <v>0</v>
      </c>
      <c r="AG438" s="6" t="str">
        <f t="shared" si="58"/>
        <v/>
      </c>
      <c r="AH438" s="6" t="str">
        <f t="shared" si="59"/>
        <v/>
      </c>
      <c r="AI438" s="6">
        <f t="shared" si="60"/>
        <v>0</v>
      </c>
      <c r="AJ438" s="6">
        <f t="shared" si="61"/>
        <v>0</v>
      </c>
      <c r="AK438" s="6" t="str">
        <f t="shared" si="62"/>
        <v/>
      </c>
      <c r="AL438" s="6" t="str">
        <f t="shared" si="63"/>
        <v/>
      </c>
    </row>
    <row r="439" spans="2:43">
      <c r="B439" s="2">
        <v>42630</v>
      </c>
      <c r="C439" s="3">
        <v>106</v>
      </c>
      <c r="D439" s="3" t="s">
        <v>212</v>
      </c>
      <c r="E439" s="4">
        <v>42631.416666666664</v>
      </c>
      <c r="F439" s="5" t="s">
        <v>938</v>
      </c>
      <c r="G439" s="5" t="s">
        <v>312</v>
      </c>
      <c r="H439" s="3" t="s">
        <v>938</v>
      </c>
      <c r="I439" s="3" t="s">
        <v>312</v>
      </c>
      <c r="J439" s="5">
        <v>1.58</v>
      </c>
      <c r="K439" s="5">
        <v>3.8</v>
      </c>
      <c r="L439" s="5">
        <v>4.3</v>
      </c>
      <c r="M439" s="3">
        <v>2.8</v>
      </c>
      <c r="N439" s="3">
        <v>3.65</v>
      </c>
      <c r="O439" s="3">
        <v>2.02</v>
      </c>
      <c r="P439" s="3">
        <v>-1</v>
      </c>
      <c r="V439" s="6" t="str">
        <f t="shared" si="55"/>
        <v>墨联</v>
      </c>
      <c r="W439" s="6" t="s">
        <v>1</v>
      </c>
      <c r="X439" s="6" t="s">
        <v>1</v>
      </c>
      <c r="Y439" s="6" t="s">
        <v>1</v>
      </c>
      <c r="Z439" s="6" t="s">
        <v>317</v>
      </c>
      <c r="AA439" s="6" t="s">
        <v>44</v>
      </c>
      <c r="AB439" s="6">
        <v>1</v>
      </c>
      <c r="AC439" s="6">
        <v>1</v>
      </c>
      <c r="AE439" s="6">
        <f t="shared" si="56"/>
        <v>0</v>
      </c>
      <c r="AF439" s="6">
        <f t="shared" si="57"/>
        <v>0</v>
      </c>
      <c r="AG439" s="6" t="str">
        <f t="shared" si="58"/>
        <v/>
      </c>
      <c r="AH439" s="6" t="str">
        <f t="shared" si="59"/>
        <v/>
      </c>
      <c r="AI439" s="6">
        <f t="shared" si="60"/>
        <v>2</v>
      </c>
      <c r="AJ439" s="6">
        <f t="shared" si="61"/>
        <v>2</v>
      </c>
      <c r="AK439" s="6" t="str">
        <f t="shared" si="62"/>
        <v/>
      </c>
      <c r="AL439" s="6" t="str">
        <f t="shared" si="63"/>
        <v/>
      </c>
      <c r="AQ439" s="6" t="s">
        <v>946</v>
      </c>
    </row>
    <row r="440" spans="2:43">
      <c r="B440" s="2">
        <v>42631</v>
      </c>
      <c r="C440" s="3">
        <v>1</v>
      </c>
      <c r="D440" s="3" t="s">
        <v>313</v>
      </c>
      <c r="E440" s="4">
        <v>42631.541666666664</v>
      </c>
      <c r="F440" s="5" t="s">
        <v>947</v>
      </c>
      <c r="G440" s="5" t="s">
        <v>948</v>
      </c>
      <c r="H440" s="3" t="s">
        <v>947</v>
      </c>
      <c r="I440" s="3" t="s">
        <v>948</v>
      </c>
      <c r="J440" s="5">
        <v>5</v>
      </c>
      <c r="K440" s="5">
        <v>3.7</v>
      </c>
      <c r="L440" s="5">
        <v>1.52</v>
      </c>
      <c r="M440" s="3">
        <v>2.13</v>
      </c>
      <c r="N440" s="3">
        <v>3.45</v>
      </c>
      <c r="O440" s="3">
        <v>2.7</v>
      </c>
      <c r="P440" s="3">
        <v>1</v>
      </c>
      <c r="V440" s="6" t="str">
        <f t="shared" si="55"/>
        <v>J2联赛</v>
      </c>
      <c r="W440" s="6" t="s">
        <v>0</v>
      </c>
      <c r="X440" s="6" t="s">
        <v>1</v>
      </c>
      <c r="Y440" s="6" t="s">
        <v>2</v>
      </c>
      <c r="Z440" s="6" t="s">
        <v>317</v>
      </c>
      <c r="AE440" s="6">
        <f t="shared" si="56"/>
        <v>1</v>
      </c>
      <c r="AF440" s="6">
        <f t="shared" si="57"/>
        <v>1</v>
      </c>
      <c r="AG440" s="6" t="str">
        <f t="shared" si="58"/>
        <v/>
      </c>
      <c r="AH440" s="6" t="str">
        <f t="shared" si="59"/>
        <v/>
      </c>
      <c r="AI440" s="6">
        <f t="shared" si="60"/>
        <v>0</v>
      </c>
      <c r="AJ440" s="6">
        <f t="shared" si="61"/>
        <v>0</v>
      </c>
      <c r="AK440" s="6" t="str">
        <f t="shared" si="62"/>
        <v/>
      </c>
      <c r="AL440" s="6" t="str">
        <f t="shared" si="63"/>
        <v/>
      </c>
    </row>
    <row r="441" spans="2:43">
      <c r="B441" s="2">
        <v>42631</v>
      </c>
      <c r="C441" s="3">
        <v>2</v>
      </c>
      <c r="D441" s="3" t="s">
        <v>313</v>
      </c>
      <c r="E441" s="4">
        <v>42631.625</v>
      </c>
      <c r="F441" s="5" t="s">
        <v>949</v>
      </c>
      <c r="G441" s="5" t="s">
        <v>950</v>
      </c>
      <c r="H441" s="3" t="s">
        <v>949</v>
      </c>
      <c r="I441" s="3" t="s">
        <v>951</v>
      </c>
      <c r="J441" s="5">
        <v>2.04</v>
      </c>
      <c r="K441" s="5">
        <v>3.3</v>
      </c>
      <c r="L441" s="5">
        <v>2.98</v>
      </c>
      <c r="M441" s="3">
        <v>4.1500000000000004</v>
      </c>
      <c r="N441" s="3">
        <v>4</v>
      </c>
      <c r="O441" s="3">
        <v>1.57</v>
      </c>
      <c r="P441" s="3">
        <v>-1</v>
      </c>
      <c r="V441" s="6" t="str">
        <f t="shared" si="55"/>
        <v>J2联赛</v>
      </c>
      <c r="W441" s="6" t="s">
        <v>0</v>
      </c>
      <c r="X441" s="6" t="s">
        <v>1</v>
      </c>
      <c r="Y441" s="6" t="s">
        <v>2</v>
      </c>
      <c r="Z441" s="6" t="s">
        <v>317</v>
      </c>
      <c r="AA441" s="6" t="s">
        <v>44</v>
      </c>
      <c r="AB441" s="6">
        <v>1</v>
      </c>
      <c r="AC441" s="6" t="s">
        <v>44</v>
      </c>
      <c r="AE441" s="6">
        <f t="shared" si="56"/>
        <v>0</v>
      </c>
      <c r="AF441" s="6">
        <f t="shared" si="57"/>
        <v>0</v>
      </c>
      <c r="AG441" s="6" t="str">
        <f t="shared" si="58"/>
        <v/>
      </c>
      <c r="AH441" s="6" t="str">
        <f t="shared" si="59"/>
        <v/>
      </c>
      <c r="AI441" s="6">
        <f t="shared" si="60"/>
        <v>0</v>
      </c>
      <c r="AJ441" s="6">
        <f t="shared" si="61"/>
        <v>0</v>
      </c>
      <c r="AK441" s="6" t="str">
        <f t="shared" si="62"/>
        <v/>
      </c>
      <c r="AL441" s="6" t="str">
        <f t="shared" si="63"/>
        <v/>
      </c>
      <c r="AQ441" s="6" t="s">
        <v>1012</v>
      </c>
    </row>
    <row r="442" spans="2:43">
      <c r="B442" s="2">
        <v>42631</v>
      </c>
      <c r="C442" s="3">
        <v>3</v>
      </c>
      <c r="D442" s="3" t="s">
        <v>313</v>
      </c>
      <c r="E442" s="4">
        <v>42631.625</v>
      </c>
      <c r="F442" s="5" t="s">
        <v>427</v>
      </c>
      <c r="G442" s="5" t="s">
        <v>428</v>
      </c>
      <c r="H442" s="3" t="s">
        <v>429</v>
      </c>
      <c r="I442" s="3" t="s">
        <v>428</v>
      </c>
      <c r="J442" s="5">
        <v>1.5</v>
      </c>
      <c r="K442" s="5">
        <v>3.8</v>
      </c>
      <c r="L442" s="5">
        <v>5</v>
      </c>
      <c r="M442" s="3">
        <v>2.65</v>
      </c>
      <c r="N442" s="3">
        <v>3.45</v>
      </c>
      <c r="O442" s="3">
        <v>2.17</v>
      </c>
      <c r="P442" s="3">
        <v>-1</v>
      </c>
      <c r="V442" s="6" t="str">
        <f t="shared" si="55"/>
        <v>J2联赛</v>
      </c>
      <c r="W442" s="6" t="s">
        <v>0</v>
      </c>
      <c r="X442" s="6" t="s">
        <v>1</v>
      </c>
      <c r="Y442" s="6" t="s">
        <v>2</v>
      </c>
      <c r="Z442" s="6" t="s">
        <v>317</v>
      </c>
      <c r="AE442" s="6">
        <f t="shared" si="56"/>
        <v>1</v>
      </c>
      <c r="AF442" s="6">
        <f t="shared" si="57"/>
        <v>1</v>
      </c>
      <c r="AG442" s="6" t="str">
        <f t="shared" si="58"/>
        <v/>
      </c>
      <c r="AH442" s="6" t="str">
        <f t="shared" si="59"/>
        <v/>
      </c>
      <c r="AI442" s="6">
        <f t="shared" si="60"/>
        <v>0</v>
      </c>
      <c r="AJ442" s="6">
        <f t="shared" si="61"/>
        <v>0</v>
      </c>
      <c r="AK442" s="6" t="str">
        <f t="shared" si="62"/>
        <v/>
      </c>
      <c r="AL442" s="6" t="str">
        <f t="shared" si="63"/>
        <v/>
      </c>
      <c r="AQ442" s="12" t="s">
        <v>1013</v>
      </c>
    </row>
    <row r="443" spans="2:43">
      <c r="B443" s="2">
        <v>42631</v>
      </c>
      <c r="C443" s="3">
        <v>4</v>
      </c>
      <c r="D443" s="3" t="s">
        <v>313</v>
      </c>
      <c r="E443" s="4">
        <v>42631.625</v>
      </c>
      <c r="F443" s="5" t="s">
        <v>421</v>
      </c>
      <c r="G443" s="5" t="s">
        <v>57</v>
      </c>
      <c r="H443" s="3" t="s">
        <v>422</v>
      </c>
      <c r="I443" s="3" t="s">
        <v>57</v>
      </c>
      <c r="J443" s="5">
        <v>1.86</v>
      </c>
      <c r="K443" s="5">
        <v>3.12</v>
      </c>
      <c r="L443" s="5">
        <v>3.7</v>
      </c>
      <c r="M443" s="3">
        <v>3.9</v>
      </c>
      <c r="N443" s="3">
        <v>3.55</v>
      </c>
      <c r="O443" s="3">
        <v>1.7</v>
      </c>
      <c r="P443" s="3">
        <v>-1</v>
      </c>
      <c r="V443" s="6" t="str">
        <f t="shared" si="55"/>
        <v>J2联赛</v>
      </c>
      <c r="W443" s="6" t="s">
        <v>1</v>
      </c>
      <c r="X443" s="6" t="s">
        <v>1</v>
      </c>
      <c r="Y443" s="6" t="s">
        <v>1</v>
      </c>
      <c r="Z443" s="6" t="s">
        <v>317</v>
      </c>
      <c r="AC443" s="6">
        <v>1</v>
      </c>
      <c r="AE443" s="6">
        <f t="shared" si="56"/>
        <v>0</v>
      </c>
      <c r="AF443" s="6">
        <f t="shared" si="57"/>
        <v>0</v>
      </c>
      <c r="AG443" s="6" t="str">
        <f t="shared" si="58"/>
        <v/>
      </c>
      <c r="AH443" s="6" t="str">
        <f t="shared" si="59"/>
        <v/>
      </c>
      <c r="AI443" s="6">
        <f t="shared" si="60"/>
        <v>0</v>
      </c>
      <c r="AJ443" s="6">
        <f t="shared" si="61"/>
        <v>0</v>
      </c>
      <c r="AK443" s="6" t="str">
        <f t="shared" si="62"/>
        <v/>
      </c>
      <c r="AL443" s="6" t="str">
        <f t="shared" si="63"/>
        <v/>
      </c>
    </row>
    <row r="444" spans="2:43">
      <c r="B444" s="2">
        <v>42631</v>
      </c>
      <c r="C444" s="3">
        <v>5</v>
      </c>
      <c r="D444" s="3" t="s">
        <v>67</v>
      </c>
      <c r="E444" s="4">
        <v>42631.625</v>
      </c>
      <c r="F444" s="5" t="s">
        <v>68</v>
      </c>
      <c r="G444" s="5" t="s">
        <v>952</v>
      </c>
      <c r="H444" s="3" t="s">
        <v>68</v>
      </c>
      <c r="I444" s="3" t="s">
        <v>953</v>
      </c>
      <c r="J444" s="5">
        <v>1.82</v>
      </c>
      <c r="K444" s="5">
        <v>3.4</v>
      </c>
      <c r="L444" s="5">
        <v>3.5</v>
      </c>
      <c r="M444" s="3">
        <v>3.5</v>
      </c>
      <c r="N444" s="3">
        <v>3.8</v>
      </c>
      <c r="O444" s="3">
        <v>1.73</v>
      </c>
      <c r="P444" s="3">
        <v>-1</v>
      </c>
      <c r="V444" s="6" t="str">
        <f t="shared" si="55"/>
        <v>K联赛</v>
      </c>
      <c r="W444" s="6" t="s">
        <v>0</v>
      </c>
      <c r="X444" s="6" t="s">
        <v>2</v>
      </c>
      <c r="Y444" s="6" t="s">
        <v>1</v>
      </c>
      <c r="Z444" s="6" t="s">
        <v>317</v>
      </c>
      <c r="AA444" s="6" t="s">
        <v>44</v>
      </c>
      <c r="AB444" s="6">
        <v>1</v>
      </c>
      <c r="AC444" s="6" t="s">
        <v>44</v>
      </c>
      <c r="AE444" s="6">
        <f t="shared" si="56"/>
        <v>0</v>
      </c>
      <c r="AF444" s="6">
        <f t="shared" si="57"/>
        <v>0</v>
      </c>
      <c r="AG444" s="6" t="str">
        <f t="shared" si="58"/>
        <v/>
      </c>
      <c r="AH444" s="6" t="str">
        <f t="shared" si="59"/>
        <v/>
      </c>
      <c r="AI444" s="6">
        <f t="shared" si="60"/>
        <v>0</v>
      </c>
      <c r="AJ444" s="6">
        <f t="shared" si="61"/>
        <v>0</v>
      </c>
      <c r="AK444" s="6" t="str">
        <f t="shared" si="62"/>
        <v/>
      </c>
      <c r="AL444" s="6" t="str">
        <f t="shared" si="63"/>
        <v/>
      </c>
      <c r="AQ444" s="6" t="s">
        <v>1014</v>
      </c>
    </row>
    <row r="445" spans="2:43">
      <c r="B445" s="2">
        <v>42631</v>
      </c>
      <c r="C445" s="3">
        <v>6</v>
      </c>
      <c r="D445" s="3" t="s">
        <v>313</v>
      </c>
      <c r="E445" s="4">
        <v>42631.666666666664</v>
      </c>
      <c r="F445" s="5" t="s">
        <v>954</v>
      </c>
      <c r="G445" s="5" t="s">
        <v>63</v>
      </c>
      <c r="H445" s="3" t="s">
        <v>955</v>
      </c>
      <c r="I445" s="3" t="s">
        <v>63</v>
      </c>
      <c r="J445" s="5">
        <v>2.98</v>
      </c>
      <c r="K445" s="5">
        <v>2.95</v>
      </c>
      <c r="L445" s="5">
        <v>2.2000000000000002</v>
      </c>
      <c r="M445" s="3">
        <v>1.49</v>
      </c>
      <c r="N445" s="3">
        <v>3.8</v>
      </c>
      <c r="O445" s="3">
        <v>5.15</v>
      </c>
      <c r="P445" s="3">
        <v>1</v>
      </c>
      <c r="V445" s="6" t="str">
        <f t="shared" si="55"/>
        <v>J2联赛</v>
      </c>
      <c r="W445" s="6" t="s">
        <v>134</v>
      </c>
      <c r="X445" s="6" t="s">
        <v>6</v>
      </c>
      <c r="Y445" s="6" t="s">
        <v>2</v>
      </c>
      <c r="Z445" s="6" t="s">
        <v>317</v>
      </c>
      <c r="AA445" s="6" t="s">
        <v>44</v>
      </c>
      <c r="AB445" s="6">
        <v>1</v>
      </c>
      <c r="AC445" s="6" t="s">
        <v>44</v>
      </c>
      <c r="AE445" s="6">
        <f t="shared" si="56"/>
        <v>0</v>
      </c>
      <c r="AF445" s="6">
        <f t="shared" si="57"/>
        <v>0</v>
      </c>
      <c r="AG445" s="6" t="str">
        <f t="shared" si="58"/>
        <v/>
      </c>
      <c r="AH445" s="6" t="str">
        <f t="shared" si="59"/>
        <v/>
      </c>
      <c r="AI445" s="6">
        <f t="shared" si="60"/>
        <v>0</v>
      </c>
      <c r="AJ445" s="6">
        <f t="shared" si="61"/>
        <v>0</v>
      </c>
      <c r="AK445" s="6" t="str">
        <f t="shared" si="62"/>
        <v/>
      </c>
      <c r="AL445" s="6" t="str">
        <f t="shared" si="63"/>
        <v/>
      </c>
      <c r="AQ445" s="6" t="s">
        <v>1015</v>
      </c>
    </row>
    <row r="446" spans="2:43">
      <c r="B446" s="2">
        <v>42631</v>
      </c>
      <c r="C446" s="3">
        <v>7</v>
      </c>
      <c r="D446" s="3" t="s">
        <v>313</v>
      </c>
      <c r="E446" s="4">
        <v>42631.708333333336</v>
      </c>
      <c r="F446" s="5" t="s">
        <v>956</v>
      </c>
      <c r="G446" s="5" t="s">
        <v>957</v>
      </c>
      <c r="H446" s="3" t="s">
        <v>956</v>
      </c>
      <c r="I446" s="3" t="s">
        <v>957</v>
      </c>
      <c r="J446" s="5">
        <v>2.2200000000000002</v>
      </c>
      <c r="K446" s="5">
        <v>2.85</v>
      </c>
      <c r="L446" s="5">
        <v>3.05</v>
      </c>
      <c r="M446" s="3">
        <v>5.15</v>
      </c>
      <c r="N446" s="3">
        <v>3.85</v>
      </c>
      <c r="O446" s="3">
        <v>1.48</v>
      </c>
      <c r="P446" s="3">
        <v>-1</v>
      </c>
      <c r="V446" s="6" t="str">
        <f t="shared" si="55"/>
        <v>J2联赛</v>
      </c>
      <c r="W446" s="6" t="s">
        <v>5</v>
      </c>
      <c r="X446" s="6" t="s">
        <v>1</v>
      </c>
      <c r="Y446" s="6" t="s">
        <v>6</v>
      </c>
      <c r="Z446" s="6" t="s">
        <v>317</v>
      </c>
      <c r="AC446" s="6">
        <v>1</v>
      </c>
      <c r="AE446" s="6">
        <f t="shared" si="56"/>
        <v>0</v>
      </c>
      <c r="AF446" s="6">
        <f t="shared" si="57"/>
        <v>0</v>
      </c>
      <c r="AG446" s="6" t="str">
        <f t="shared" si="58"/>
        <v/>
      </c>
      <c r="AH446" s="6" t="str">
        <f t="shared" si="59"/>
        <v/>
      </c>
      <c r="AI446" s="6">
        <f t="shared" si="60"/>
        <v>0</v>
      </c>
      <c r="AJ446" s="6">
        <f t="shared" si="61"/>
        <v>0</v>
      </c>
      <c r="AK446" s="6" t="str">
        <f t="shared" si="62"/>
        <v/>
      </c>
      <c r="AL446" s="6" t="str">
        <f t="shared" si="63"/>
        <v/>
      </c>
      <c r="AQ446" s="12" t="s">
        <v>1016</v>
      </c>
    </row>
    <row r="447" spans="2:43">
      <c r="B447" s="2">
        <v>42631</v>
      </c>
      <c r="C447" s="3">
        <v>8</v>
      </c>
      <c r="D447" s="3" t="s">
        <v>313</v>
      </c>
      <c r="E447" s="4">
        <v>42631.708333333336</v>
      </c>
      <c r="F447" s="5" t="s">
        <v>958</v>
      </c>
      <c r="G447" s="5" t="s">
        <v>959</v>
      </c>
      <c r="H447" s="3" t="s">
        <v>960</v>
      </c>
      <c r="I447" s="3" t="s">
        <v>959</v>
      </c>
      <c r="J447" s="5">
        <v>3.1</v>
      </c>
      <c r="K447" s="5">
        <v>2.85</v>
      </c>
      <c r="L447" s="5">
        <v>2.2000000000000002</v>
      </c>
      <c r="M447" s="3">
        <v>1.49</v>
      </c>
      <c r="N447" s="3">
        <v>3.8</v>
      </c>
      <c r="O447" s="3">
        <v>5.15</v>
      </c>
      <c r="P447" s="3">
        <v>1</v>
      </c>
      <c r="V447" s="6" t="str">
        <f t="shared" si="55"/>
        <v>J2联赛</v>
      </c>
      <c r="W447" s="6" t="s">
        <v>5</v>
      </c>
      <c r="X447" s="6" t="s">
        <v>6</v>
      </c>
      <c r="Y447" s="6" t="s">
        <v>1</v>
      </c>
      <c r="Z447" s="6" t="s">
        <v>317</v>
      </c>
      <c r="AC447" s="6">
        <v>1</v>
      </c>
      <c r="AE447" s="6">
        <f t="shared" si="56"/>
        <v>0</v>
      </c>
      <c r="AF447" s="6">
        <f t="shared" si="57"/>
        <v>0</v>
      </c>
      <c r="AG447" s="6" t="str">
        <f t="shared" si="58"/>
        <v/>
      </c>
      <c r="AH447" s="6" t="str">
        <f t="shared" si="59"/>
        <v/>
      </c>
      <c r="AI447" s="6">
        <f t="shared" si="60"/>
        <v>0</v>
      </c>
      <c r="AJ447" s="6">
        <f t="shared" si="61"/>
        <v>0</v>
      </c>
      <c r="AK447" s="6" t="str">
        <f t="shared" si="62"/>
        <v/>
      </c>
      <c r="AL447" s="6" t="str">
        <f t="shared" si="63"/>
        <v/>
      </c>
    </row>
    <row r="448" spans="2:43">
      <c r="B448" s="2">
        <v>42631</v>
      </c>
      <c r="C448" s="3">
        <v>9</v>
      </c>
      <c r="D448" s="3" t="s">
        <v>67</v>
      </c>
      <c r="E448" s="4">
        <v>42631.708333333336</v>
      </c>
      <c r="F448" s="5" t="s">
        <v>69</v>
      </c>
      <c r="G448" s="5" t="s">
        <v>73</v>
      </c>
      <c r="H448" s="3" t="s">
        <v>69</v>
      </c>
      <c r="I448" s="3" t="s">
        <v>74</v>
      </c>
      <c r="J448" s="5">
        <v>1.6</v>
      </c>
      <c r="K448" s="5">
        <v>3.55</v>
      </c>
      <c r="L448" s="5">
        <v>4.5</v>
      </c>
      <c r="M448" s="3">
        <v>2.82</v>
      </c>
      <c r="N448" s="3">
        <v>3.65</v>
      </c>
      <c r="O448" s="3">
        <v>2</v>
      </c>
      <c r="P448" s="3">
        <v>-1</v>
      </c>
      <c r="V448" s="6" t="str">
        <f t="shared" si="55"/>
        <v>K联赛</v>
      </c>
      <c r="W448" s="6" t="s">
        <v>405</v>
      </c>
      <c r="X448" s="6" t="s">
        <v>6</v>
      </c>
      <c r="Y448" s="6" t="s">
        <v>1</v>
      </c>
      <c r="Z448" s="6" t="s">
        <v>317</v>
      </c>
      <c r="AA448" s="6" t="s">
        <v>44</v>
      </c>
      <c r="AB448" s="6">
        <v>1</v>
      </c>
      <c r="AC448" s="6">
        <v>1</v>
      </c>
      <c r="AE448" s="6">
        <f t="shared" si="56"/>
        <v>0</v>
      </c>
      <c r="AF448" s="6">
        <f t="shared" si="57"/>
        <v>0</v>
      </c>
      <c r="AG448" s="6" t="str">
        <f t="shared" si="58"/>
        <v/>
      </c>
      <c r="AH448" s="6" t="str">
        <f t="shared" si="59"/>
        <v/>
      </c>
      <c r="AI448" s="6">
        <f t="shared" si="60"/>
        <v>1</v>
      </c>
      <c r="AJ448" s="6">
        <f t="shared" si="61"/>
        <v>1</v>
      </c>
      <c r="AK448" s="6" t="str">
        <f t="shared" si="62"/>
        <v/>
      </c>
      <c r="AL448" s="6" t="str">
        <f t="shared" si="63"/>
        <v/>
      </c>
    </row>
    <row r="449" spans="2:43">
      <c r="B449" s="2">
        <v>42631</v>
      </c>
      <c r="C449" s="3">
        <v>10</v>
      </c>
      <c r="D449" s="3" t="s">
        <v>67</v>
      </c>
      <c r="E449" s="4">
        <v>42631.708333333336</v>
      </c>
      <c r="F449" s="5" t="s">
        <v>434</v>
      </c>
      <c r="G449" s="5" t="s">
        <v>77</v>
      </c>
      <c r="H449" s="3" t="s">
        <v>434</v>
      </c>
      <c r="I449" s="3" t="s">
        <v>77</v>
      </c>
      <c r="J449" s="5">
        <v>2.0699999999999998</v>
      </c>
      <c r="K449" s="5">
        <v>2.95</v>
      </c>
      <c r="L449" s="5">
        <v>3.25</v>
      </c>
      <c r="M449" s="3">
        <v>4.55</v>
      </c>
      <c r="N449" s="3">
        <v>3.8</v>
      </c>
      <c r="O449" s="3">
        <v>1.55</v>
      </c>
      <c r="P449" s="3">
        <v>-1</v>
      </c>
      <c r="V449" s="6" t="str">
        <f t="shared" si="55"/>
        <v>K联赛</v>
      </c>
      <c r="W449" s="6" t="s">
        <v>1</v>
      </c>
      <c r="X449" s="6" t="s">
        <v>1</v>
      </c>
      <c r="Y449" s="6" t="s">
        <v>1</v>
      </c>
      <c r="Z449" s="6" t="s">
        <v>317</v>
      </c>
      <c r="AC449" s="6">
        <v>1</v>
      </c>
      <c r="AE449" s="6">
        <f t="shared" si="56"/>
        <v>0</v>
      </c>
      <c r="AF449" s="6">
        <f t="shared" si="57"/>
        <v>0</v>
      </c>
      <c r="AG449" s="6" t="str">
        <f t="shared" si="58"/>
        <v/>
      </c>
      <c r="AH449" s="6" t="str">
        <f t="shared" si="59"/>
        <v/>
      </c>
      <c r="AI449" s="6">
        <f t="shared" si="60"/>
        <v>0</v>
      </c>
      <c r="AJ449" s="6">
        <f t="shared" si="61"/>
        <v>0</v>
      </c>
      <c r="AK449" s="6" t="str">
        <f t="shared" si="62"/>
        <v/>
      </c>
      <c r="AL449" s="6" t="str">
        <f t="shared" si="63"/>
        <v/>
      </c>
    </row>
    <row r="450" spans="2:43">
      <c r="B450" s="2">
        <v>42631</v>
      </c>
      <c r="C450" s="3">
        <v>79</v>
      </c>
      <c r="D450" s="3" t="s">
        <v>67</v>
      </c>
      <c r="E450" s="4">
        <v>42631.708333333336</v>
      </c>
      <c r="F450" s="5" t="s">
        <v>961</v>
      </c>
      <c r="G450" s="5" t="s">
        <v>72</v>
      </c>
      <c r="H450" s="3" t="s">
        <v>962</v>
      </c>
      <c r="I450" s="3" t="s">
        <v>72</v>
      </c>
      <c r="J450" s="5">
        <v>2.4500000000000002</v>
      </c>
      <c r="K450" s="5">
        <v>2.92</v>
      </c>
      <c r="L450" s="5">
        <v>2.65</v>
      </c>
      <c r="M450" s="3">
        <v>5.8</v>
      </c>
      <c r="N450" s="3">
        <v>4.2</v>
      </c>
      <c r="O450" s="3">
        <v>1.39</v>
      </c>
      <c r="P450" s="3">
        <v>-1</v>
      </c>
      <c r="V450" s="6" t="str">
        <f t="shared" si="55"/>
        <v>K联赛</v>
      </c>
      <c r="W450" s="6" t="s">
        <v>134</v>
      </c>
      <c r="X450" s="6" t="s">
        <v>2</v>
      </c>
      <c r="Y450" s="6" t="s">
        <v>6</v>
      </c>
      <c r="Z450" s="6" t="s">
        <v>317</v>
      </c>
      <c r="AA450" s="6" t="s">
        <v>44</v>
      </c>
      <c r="AB450" s="6">
        <v>1</v>
      </c>
      <c r="AC450" s="6" t="s">
        <v>44</v>
      </c>
      <c r="AE450" s="6">
        <f t="shared" si="56"/>
        <v>0</v>
      </c>
      <c r="AF450" s="6">
        <f t="shared" si="57"/>
        <v>0</v>
      </c>
      <c r="AG450" s="6" t="str">
        <f t="shared" si="58"/>
        <v/>
      </c>
      <c r="AH450" s="6" t="str">
        <f t="shared" si="59"/>
        <v/>
      </c>
      <c r="AI450" s="6">
        <f t="shared" si="60"/>
        <v>0</v>
      </c>
      <c r="AJ450" s="6">
        <f t="shared" si="61"/>
        <v>0</v>
      </c>
      <c r="AK450" s="6" t="str">
        <f t="shared" si="62"/>
        <v/>
      </c>
      <c r="AL450" s="6" t="str">
        <f t="shared" si="63"/>
        <v/>
      </c>
    </row>
    <row r="451" spans="2:43">
      <c r="B451" s="2">
        <v>42631</v>
      </c>
      <c r="C451" s="3">
        <v>11</v>
      </c>
      <c r="D451" s="3" t="s">
        <v>313</v>
      </c>
      <c r="E451" s="4">
        <v>42631.75</v>
      </c>
      <c r="F451" s="5" t="s">
        <v>963</v>
      </c>
      <c r="G451" s="5" t="s">
        <v>315</v>
      </c>
      <c r="H451" s="3" t="s">
        <v>964</v>
      </c>
      <c r="I451" s="3" t="s">
        <v>316</v>
      </c>
      <c r="J451" s="5">
        <v>3.42</v>
      </c>
      <c r="K451" s="5">
        <v>2.9</v>
      </c>
      <c r="L451" s="5">
        <v>2.0299999999999998</v>
      </c>
      <c r="M451" s="3">
        <v>1.58</v>
      </c>
      <c r="N451" s="3">
        <v>3.6</v>
      </c>
      <c r="O451" s="3">
        <v>4.5999999999999996</v>
      </c>
      <c r="P451" s="3">
        <v>1</v>
      </c>
      <c r="V451" s="6" t="str">
        <f t="shared" si="55"/>
        <v>J2联赛</v>
      </c>
      <c r="W451" s="6" t="s">
        <v>1</v>
      </c>
      <c r="X451" s="6" t="s">
        <v>1</v>
      </c>
      <c r="Y451" s="6" t="s">
        <v>1</v>
      </c>
      <c r="Z451" s="6" t="s">
        <v>317</v>
      </c>
      <c r="AA451" s="6" t="s">
        <v>44</v>
      </c>
      <c r="AB451" s="6">
        <v>1</v>
      </c>
      <c r="AC451" s="6" t="s">
        <v>44</v>
      </c>
      <c r="AE451" s="6">
        <f t="shared" si="56"/>
        <v>0</v>
      </c>
      <c r="AF451" s="6">
        <f t="shared" si="57"/>
        <v>0</v>
      </c>
      <c r="AG451" s="6" t="str">
        <f t="shared" si="58"/>
        <v/>
      </c>
      <c r="AH451" s="6" t="str">
        <f t="shared" si="59"/>
        <v/>
      </c>
      <c r="AI451" s="6">
        <f t="shared" si="60"/>
        <v>0</v>
      </c>
      <c r="AJ451" s="6">
        <f t="shared" si="61"/>
        <v>0</v>
      </c>
      <c r="AK451" s="6" t="str">
        <f t="shared" si="62"/>
        <v/>
      </c>
      <c r="AL451" s="6" t="str">
        <f t="shared" si="63"/>
        <v/>
      </c>
      <c r="AQ451" s="6" t="s">
        <v>1017</v>
      </c>
    </row>
    <row r="452" spans="2:43">
      <c r="B452" s="2">
        <v>42631</v>
      </c>
      <c r="C452" s="3">
        <v>12</v>
      </c>
      <c r="D452" s="3" t="s">
        <v>313</v>
      </c>
      <c r="E452" s="4">
        <v>42631.75</v>
      </c>
      <c r="F452" s="5" t="s">
        <v>314</v>
      </c>
      <c r="G452" s="5" t="s">
        <v>965</v>
      </c>
      <c r="H452" s="3" t="s">
        <v>314</v>
      </c>
      <c r="I452" s="3" t="s">
        <v>966</v>
      </c>
      <c r="J452" s="5">
        <v>3.7</v>
      </c>
      <c r="K452" s="5">
        <v>3.25</v>
      </c>
      <c r="L452" s="5">
        <v>1.82</v>
      </c>
      <c r="M452" s="3">
        <v>1.73</v>
      </c>
      <c r="N452" s="3">
        <v>3.6</v>
      </c>
      <c r="O452" s="3">
        <v>3.65</v>
      </c>
      <c r="P452" s="3">
        <v>1</v>
      </c>
      <c r="V452" s="6" t="str">
        <f t="shared" si="55"/>
        <v>J2联赛</v>
      </c>
      <c r="W452" s="6" t="s">
        <v>405</v>
      </c>
      <c r="X452" s="6" t="s">
        <v>1</v>
      </c>
      <c r="Y452" s="6" t="s">
        <v>1</v>
      </c>
      <c r="Z452" s="6" t="s">
        <v>317</v>
      </c>
      <c r="AA452" s="6" t="s">
        <v>44</v>
      </c>
      <c r="AB452" s="6">
        <v>1</v>
      </c>
      <c r="AC452" s="6" t="s">
        <v>44</v>
      </c>
      <c r="AE452" s="6">
        <f t="shared" si="56"/>
        <v>0</v>
      </c>
      <c r="AF452" s="6">
        <f t="shared" si="57"/>
        <v>0</v>
      </c>
      <c r="AG452" s="6" t="str">
        <f t="shared" si="58"/>
        <v/>
      </c>
      <c r="AH452" s="6" t="str">
        <f t="shared" si="59"/>
        <v/>
      </c>
      <c r="AI452" s="6">
        <f t="shared" si="60"/>
        <v>0</v>
      </c>
      <c r="AJ452" s="6">
        <f t="shared" si="61"/>
        <v>0</v>
      </c>
      <c r="AK452" s="6" t="str">
        <f t="shared" si="62"/>
        <v/>
      </c>
      <c r="AL452" s="6" t="str">
        <f t="shared" si="63"/>
        <v/>
      </c>
    </row>
    <row r="453" spans="2:43">
      <c r="B453" s="2">
        <v>42631</v>
      </c>
      <c r="C453" s="3">
        <v>13</v>
      </c>
      <c r="D453" s="3" t="s">
        <v>313</v>
      </c>
      <c r="E453" s="4">
        <v>42631.75</v>
      </c>
      <c r="F453" s="5" t="s">
        <v>967</v>
      </c>
      <c r="G453" s="5" t="s">
        <v>968</v>
      </c>
      <c r="H453" s="3" t="s">
        <v>969</v>
      </c>
      <c r="I453" s="3" t="s">
        <v>968</v>
      </c>
      <c r="J453" s="5">
        <v>4.25</v>
      </c>
      <c r="K453" s="5">
        <v>3.4</v>
      </c>
      <c r="L453" s="5">
        <v>1.67</v>
      </c>
      <c r="M453" s="3">
        <v>1.9</v>
      </c>
      <c r="N453" s="3">
        <v>3.45</v>
      </c>
      <c r="O453" s="3">
        <v>3.2</v>
      </c>
      <c r="P453" s="3">
        <v>1</v>
      </c>
      <c r="V453" s="6" t="str">
        <f t="shared" si="55"/>
        <v>J2联赛</v>
      </c>
      <c r="W453" s="6" t="s">
        <v>5</v>
      </c>
      <c r="X453" s="6" t="s">
        <v>1</v>
      </c>
      <c r="Y453" s="6" t="s">
        <v>1</v>
      </c>
      <c r="Z453" s="6" t="s">
        <v>317</v>
      </c>
      <c r="AA453" s="6" t="s">
        <v>44</v>
      </c>
      <c r="AB453" s="6">
        <v>1</v>
      </c>
      <c r="AC453" s="6">
        <v>1</v>
      </c>
      <c r="AE453" s="6">
        <f t="shared" si="56"/>
        <v>0</v>
      </c>
      <c r="AF453" s="6">
        <f t="shared" si="57"/>
        <v>0</v>
      </c>
      <c r="AG453" s="6" t="str">
        <f t="shared" si="58"/>
        <v/>
      </c>
      <c r="AH453" s="6" t="str">
        <f t="shared" si="59"/>
        <v/>
      </c>
      <c r="AI453" s="6">
        <f t="shared" si="60"/>
        <v>2</v>
      </c>
      <c r="AJ453" s="6">
        <f t="shared" si="61"/>
        <v>2</v>
      </c>
      <c r="AK453" s="6" t="str">
        <f t="shared" si="62"/>
        <v/>
      </c>
      <c r="AL453" s="6" t="str">
        <f t="shared" si="63"/>
        <v/>
      </c>
      <c r="AQ453" s="6" t="s">
        <v>1018</v>
      </c>
    </row>
    <row r="454" spans="2:43">
      <c r="B454" s="2">
        <v>42631</v>
      </c>
      <c r="C454" s="3">
        <v>14</v>
      </c>
      <c r="D454" s="3" t="s">
        <v>191</v>
      </c>
      <c r="E454" s="17">
        <v>42631.75</v>
      </c>
      <c r="F454" s="5" t="s">
        <v>970</v>
      </c>
      <c r="G454" s="5" t="s">
        <v>698</v>
      </c>
      <c r="H454" s="3" t="s">
        <v>970</v>
      </c>
      <c r="I454" s="3" t="s">
        <v>699</v>
      </c>
      <c r="J454" s="5">
        <v>3.15</v>
      </c>
      <c r="K454" s="5">
        <v>2.85</v>
      </c>
      <c r="L454" s="5">
        <v>2.17</v>
      </c>
      <c r="M454" s="3">
        <v>1.5</v>
      </c>
      <c r="N454" s="3">
        <v>3.75</v>
      </c>
      <c r="O454" s="3">
        <v>5.0999999999999996</v>
      </c>
      <c r="P454" s="3">
        <v>1</v>
      </c>
      <c r="V454" s="6" t="str">
        <f t="shared" si="55"/>
        <v>西甲</v>
      </c>
      <c r="W454" s="6" t="s">
        <v>385</v>
      </c>
      <c r="X454" s="6" t="s">
        <v>1</v>
      </c>
      <c r="Y454" s="6" t="s">
        <v>6</v>
      </c>
      <c r="Z454" s="6" t="s">
        <v>3</v>
      </c>
      <c r="AA454" s="6">
        <v>1</v>
      </c>
      <c r="AB454" s="6">
        <v>1</v>
      </c>
      <c r="AC454" s="6" t="s">
        <v>44</v>
      </c>
      <c r="AE454" s="6">
        <f t="shared" si="56"/>
        <v>0</v>
      </c>
      <c r="AF454" s="6">
        <f t="shared" si="57"/>
        <v>0</v>
      </c>
      <c r="AG454" s="6" t="str">
        <f t="shared" si="58"/>
        <v/>
      </c>
      <c r="AH454" s="6" t="str">
        <f t="shared" si="59"/>
        <v/>
      </c>
      <c r="AI454" s="6">
        <f t="shared" si="60"/>
        <v>0</v>
      </c>
      <c r="AJ454" s="6">
        <f t="shared" si="61"/>
        <v>0</v>
      </c>
      <c r="AK454" s="6" t="str">
        <f t="shared" si="62"/>
        <v/>
      </c>
      <c r="AL454" s="6" t="str">
        <f t="shared" si="63"/>
        <v/>
      </c>
    </row>
    <row r="455" spans="2:43">
      <c r="B455" s="2">
        <v>42631</v>
      </c>
      <c r="C455" s="3">
        <v>15</v>
      </c>
      <c r="D455" s="3" t="s">
        <v>313</v>
      </c>
      <c r="E455" s="4">
        <v>42631.770833333336</v>
      </c>
      <c r="F455" s="5" t="s">
        <v>971</v>
      </c>
      <c r="G455" s="5" t="s">
        <v>972</v>
      </c>
      <c r="H455" s="3" t="s">
        <v>973</v>
      </c>
      <c r="I455" s="3" t="s">
        <v>974</v>
      </c>
      <c r="J455" s="5">
        <v>3.16</v>
      </c>
      <c r="K455" s="5">
        <v>2.97</v>
      </c>
      <c r="L455" s="5">
        <v>2.1</v>
      </c>
      <c r="M455" s="3">
        <v>1.54</v>
      </c>
      <c r="N455" s="3">
        <v>3.75</v>
      </c>
      <c r="O455" s="3">
        <v>4.7</v>
      </c>
      <c r="P455" s="3">
        <v>1</v>
      </c>
      <c r="V455" s="6" t="str">
        <f t="shared" si="55"/>
        <v>J2联赛</v>
      </c>
      <c r="W455" s="6" t="s">
        <v>134</v>
      </c>
      <c r="X455" s="6" t="s">
        <v>1</v>
      </c>
      <c r="Y455" s="6" t="s">
        <v>2</v>
      </c>
      <c r="Z455" s="6" t="s">
        <v>317</v>
      </c>
      <c r="AA455" s="6" t="s">
        <v>44</v>
      </c>
      <c r="AB455" s="6">
        <v>1</v>
      </c>
      <c r="AC455" s="6" t="s">
        <v>44</v>
      </c>
      <c r="AE455" s="6">
        <f t="shared" si="56"/>
        <v>0</v>
      </c>
      <c r="AF455" s="6">
        <f t="shared" si="57"/>
        <v>0</v>
      </c>
      <c r="AG455" s="6" t="str">
        <f t="shared" si="58"/>
        <v/>
      </c>
      <c r="AH455" s="6" t="str">
        <f t="shared" si="59"/>
        <v/>
      </c>
      <c r="AI455" s="6">
        <f t="shared" si="60"/>
        <v>0</v>
      </c>
      <c r="AJ455" s="6">
        <f t="shared" si="61"/>
        <v>0</v>
      </c>
      <c r="AK455" s="6" t="str">
        <f t="shared" si="62"/>
        <v/>
      </c>
      <c r="AL455" s="6" t="str">
        <f t="shared" si="63"/>
        <v/>
      </c>
      <c r="AQ455" s="6" t="s">
        <v>1019</v>
      </c>
    </row>
    <row r="456" spans="2:43">
      <c r="B456" s="2">
        <v>42631</v>
      </c>
      <c r="C456" s="3">
        <v>16</v>
      </c>
      <c r="D456" s="3" t="s">
        <v>174</v>
      </c>
      <c r="E456" s="4">
        <v>42631.770833333336</v>
      </c>
      <c r="F456" s="5" t="s">
        <v>253</v>
      </c>
      <c r="G456" s="5" t="s">
        <v>259</v>
      </c>
      <c r="H456" s="3" t="s">
        <v>253</v>
      </c>
      <c r="I456" s="3" t="s">
        <v>259</v>
      </c>
      <c r="J456" s="5">
        <v>2.0099999999999998</v>
      </c>
      <c r="K456" s="5">
        <v>3</v>
      </c>
      <c r="L456" s="5">
        <v>3.35</v>
      </c>
      <c r="M456" s="3">
        <v>4.3499999999999996</v>
      </c>
      <c r="N456" s="3">
        <v>3.7</v>
      </c>
      <c r="O456" s="3">
        <v>1.59</v>
      </c>
      <c r="P456" s="3">
        <v>-1</v>
      </c>
      <c r="V456" s="6" t="str">
        <f t="shared" si="55"/>
        <v>意甲</v>
      </c>
      <c r="W456" s="6" t="s">
        <v>1</v>
      </c>
      <c r="X456" s="6" t="s">
        <v>1</v>
      </c>
      <c r="Y456" s="6" t="s">
        <v>1</v>
      </c>
      <c r="Z456" s="6" t="s">
        <v>3</v>
      </c>
      <c r="AA456" s="6" t="s">
        <v>44</v>
      </c>
      <c r="AB456" s="6">
        <v>1</v>
      </c>
      <c r="AC456" s="6" t="s">
        <v>44</v>
      </c>
      <c r="AE456" s="6">
        <f t="shared" si="56"/>
        <v>0</v>
      </c>
      <c r="AF456" s="6">
        <f t="shared" si="57"/>
        <v>0</v>
      </c>
      <c r="AG456" s="6" t="str">
        <f t="shared" si="58"/>
        <v/>
      </c>
      <c r="AH456" s="6" t="str">
        <f t="shared" si="59"/>
        <v/>
      </c>
      <c r="AI456" s="6">
        <f t="shared" si="60"/>
        <v>0</v>
      </c>
      <c r="AJ456" s="6">
        <f t="shared" si="61"/>
        <v>0</v>
      </c>
      <c r="AK456" s="6" t="str">
        <f t="shared" si="62"/>
        <v/>
      </c>
      <c r="AL456" s="6" t="str">
        <f t="shared" si="63"/>
        <v/>
      </c>
      <c r="AQ456" s="6" t="s">
        <v>1020</v>
      </c>
    </row>
    <row r="457" spans="2:43">
      <c r="B457" s="2">
        <v>42631</v>
      </c>
      <c r="C457" s="3">
        <v>17</v>
      </c>
      <c r="D457" s="3" t="s">
        <v>81</v>
      </c>
      <c r="E457" s="4">
        <v>42631.770833333336</v>
      </c>
      <c r="F457" s="5" t="s">
        <v>975</v>
      </c>
      <c r="G457" s="5" t="s">
        <v>152</v>
      </c>
      <c r="H457" s="3" t="s">
        <v>975</v>
      </c>
      <c r="I457" s="3" t="s">
        <v>152</v>
      </c>
      <c r="J457" s="5">
        <v>1.76</v>
      </c>
      <c r="K457" s="5">
        <v>3.5</v>
      </c>
      <c r="L457" s="5">
        <v>3.65</v>
      </c>
      <c r="M457" s="3">
        <v>3.3</v>
      </c>
      <c r="N457" s="3">
        <v>3.75</v>
      </c>
      <c r="O457" s="3">
        <v>1.79</v>
      </c>
      <c r="P457" s="3">
        <v>-1</v>
      </c>
      <c r="V457" s="6" t="str">
        <f t="shared" ref="V457:V520" si="64">D457</f>
        <v>荷甲</v>
      </c>
      <c r="W457" s="6" t="s">
        <v>405</v>
      </c>
      <c r="X457" s="6" t="s">
        <v>6</v>
      </c>
      <c r="Y457" s="6" t="s">
        <v>6</v>
      </c>
      <c r="Z457" s="6" t="s">
        <v>43</v>
      </c>
      <c r="AE457" s="6">
        <f t="shared" si="56"/>
        <v>0</v>
      </c>
      <c r="AF457" s="6">
        <f t="shared" si="57"/>
        <v>0</v>
      </c>
      <c r="AG457" s="6" t="str">
        <f t="shared" si="58"/>
        <v/>
      </c>
      <c r="AH457" s="6" t="str">
        <f t="shared" si="59"/>
        <v/>
      </c>
      <c r="AI457" s="6">
        <f t="shared" si="60"/>
        <v>0</v>
      </c>
      <c r="AJ457" s="6">
        <f t="shared" si="61"/>
        <v>0</v>
      </c>
      <c r="AK457" s="6" t="str">
        <f t="shared" si="62"/>
        <v/>
      </c>
      <c r="AL457" s="6" t="str">
        <f t="shared" si="63"/>
        <v/>
      </c>
      <c r="AQ457" s="6" t="s">
        <v>1021</v>
      </c>
    </row>
    <row r="458" spans="2:43">
      <c r="B458" s="2">
        <v>42631</v>
      </c>
      <c r="C458" s="3">
        <v>18</v>
      </c>
      <c r="D458" s="3" t="s">
        <v>97</v>
      </c>
      <c r="E458" s="17">
        <v>42631.791666666664</v>
      </c>
      <c r="F458" s="5" t="s">
        <v>976</v>
      </c>
      <c r="G458" s="5" t="s">
        <v>670</v>
      </c>
      <c r="H458" s="3" t="s">
        <v>976</v>
      </c>
      <c r="I458" s="3" t="s">
        <v>671</v>
      </c>
      <c r="J458" s="5">
        <v>6.45</v>
      </c>
      <c r="K458" s="5">
        <v>4</v>
      </c>
      <c r="L458" s="5">
        <v>1.38</v>
      </c>
      <c r="M458" s="3">
        <v>2.4900000000000002</v>
      </c>
      <c r="N458" s="3">
        <v>3.3</v>
      </c>
      <c r="O458" s="3">
        <v>2.36</v>
      </c>
      <c r="P458" s="3">
        <v>1</v>
      </c>
      <c r="V458" s="6" t="str">
        <f t="shared" si="64"/>
        <v>英超</v>
      </c>
      <c r="W458" s="6" t="s">
        <v>328</v>
      </c>
      <c r="X458" s="6" t="s">
        <v>6</v>
      </c>
      <c r="Y458" s="6" t="s">
        <v>6</v>
      </c>
      <c r="Z458" s="6" t="s">
        <v>3</v>
      </c>
      <c r="AA458" s="6">
        <v>1</v>
      </c>
      <c r="AB458" s="6">
        <v>1</v>
      </c>
      <c r="AC458" s="6">
        <v>1</v>
      </c>
      <c r="AE458" s="6">
        <f t="shared" si="56"/>
        <v>0</v>
      </c>
      <c r="AF458" s="6">
        <f t="shared" si="57"/>
        <v>0</v>
      </c>
      <c r="AG458" s="6" t="str">
        <f t="shared" si="58"/>
        <v/>
      </c>
      <c r="AH458" s="6" t="str">
        <f t="shared" si="59"/>
        <v/>
      </c>
      <c r="AI458" s="6">
        <f t="shared" si="60"/>
        <v>0</v>
      </c>
      <c r="AJ458" s="6">
        <f t="shared" si="61"/>
        <v>2</v>
      </c>
      <c r="AK458" s="6" t="str">
        <f t="shared" si="62"/>
        <v/>
      </c>
      <c r="AL458" s="6" t="str">
        <f t="shared" si="63"/>
        <v/>
      </c>
    </row>
    <row r="459" spans="2:43">
      <c r="B459" s="2">
        <v>42631</v>
      </c>
      <c r="C459" s="3">
        <v>19</v>
      </c>
      <c r="D459" s="3" t="s">
        <v>42</v>
      </c>
      <c r="E459" s="4">
        <v>42631.791666666664</v>
      </c>
      <c r="F459" s="5" t="s">
        <v>977</v>
      </c>
      <c r="G459" s="5" t="s">
        <v>978</v>
      </c>
      <c r="H459" s="3" t="s">
        <v>979</v>
      </c>
      <c r="I459" s="3" t="s">
        <v>978</v>
      </c>
      <c r="J459" s="5">
        <v>3.8</v>
      </c>
      <c r="K459" s="5">
        <v>3.2</v>
      </c>
      <c r="L459" s="5">
        <v>1.81</v>
      </c>
      <c r="M459" s="3">
        <v>1.74</v>
      </c>
      <c r="N459" s="3">
        <v>3.55</v>
      </c>
      <c r="O459" s="3">
        <v>3.7</v>
      </c>
      <c r="P459" s="3">
        <v>1</v>
      </c>
      <c r="V459" s="6" t="str">
        <f t="shared" si="64"/>
        <v>苏超</v>
      </c>
      <c r="W459" s="6" t="s">
        <v>1</v>
      </c>
      <c r="X459" s="6" t="s">
        <v>1</v>
      </c>
      <c r="Y459" s="6" t="s">
        <v>1</v>
      </c>
      <c r="Z459" s="6" t="s">
        <v>43</v>
      </c>
      <c r="AC459" s="6">
        <v>1</v>
      </c>
      <c r="AE459" s="6">
        <f t="shared" ref="AE459:AE522" si="65">IF(AND(AB459=$AB$4,AC459=$AC$4),IF(W459=$W$4,1,0)+IF(X459=$X$4,1,0)+IF(Y459=$Y$4,1,0),0)</f>
        <v>0</v>
      </c>
      <c r="AF459" s="6">
        <f t="shared" ref="AF459:AF522" si="66">IF(AND(AB459=$AB$4,AC459=$AC$4),IF(W459=$W$4,1,0)+IF(Z459=$Z$4,1,0)+IF(X459=$X$4,1,0)+IF(Y459=$Y$4,1,0)+IF(AA459=$AA$4,1,0)+IF(V459=$V$4,1,0),0)</f>
        <v>0</v>
      </c>
      <c r="AG459" s="6" t="str">
        <f t="shared" ref="AG459:AG522" si="67">IF(AND(AB459=$AB$4,AC459=$AC$4,AE459=MAX(AE$10:AE$5002)),(J459-J$4)^2+(K459-K$4)^2+(L459-L$4)^2+(M459-M$4)^2+(N459-N$4)^2+(O459-O$4)^2,"")</f>
        <v/>
      </c>
      <c r="AH459" s="6" t="str">
        <f t="shared" ref="AH459:AH522" si="68">IF(AND(AB459=$AB$4,AC459=$AC$4,AE459=MAX(AE$10:AE$5002),AF459=MAX(AF$10:AF$5002)),(J459-J$4)^2+(K459-K$4)^2+(L459-L$4)^2+(M459-M$4)^2+(N459-N$4)^2+(O459-O$4)^2,"")</f>
        <v/>
      </c>
      <c r="AI459" s="6">
        <f t="shared" ref="AI459:AI522" si="69">IF(AND(AB459=$AB$5,AC459=$AC$5),IF(W459=$W$5,1,0)+IF(X459=$X$5,1,0)+IF(Y459=$Y$5,1,0),0)</f>
        <v>0</v>
      </c>
      <c r="AJ459" s="6">
        <f t="shared" ref="AJ459:AJ522" si="70">IF(AND(AB459=$AB$5,AC459=$AC$5),IF(W459=$W$5,1,0)+IF(Z459=$Z$5,1,0)+IF(X459=$X$5,1,0)+IF(Y459=$Y$5,1,0)+IF(AA459=$AA$5,1,0)+IF(V459=$V$5,1,0),0)</f>
        <v>0</v>
      </c>
      <c r="AK459" s="6" t="str">
        <f t="shared" ref="AK459:AK522" si="71">IF(AND(AB459=$AB$5,AC459=$AC$5,AI459=MAX(AI$10:AI$5002)),(J459-J$4)^2+(K459-K$4)^2+(L459-L$4)^2+(M459-M$4)^2+(N459-N$4)^2+(O459-O$4)^2,"")</f>
        <v/>
      </c>
      <c r="AL459" s="6" t="str">
        <f t="shared" ref="AL459:AL522" si="72">IF(AND(AB459=$AB$5,AC459=$AC$5,AI459=MAX(AI$10:AI$5002),AJ459=MAX(AJ$10:AJ$5002)),(J459-J$4)^2+(K459-K$4)^2+(L459-L$4)^2+(M459-M$4)^2+(N459-N$4)^2+(O459-O$4)^2,"")</f>
        <v/>
      </c>
    </row>
    <row r="460" spans="2:43">
      <c r="B460" s="2">
        <v>42631</v>
      </c>
      <c r="C460" s="3">
        <v>20</v>
      </c>
      <c r="D460" s="3" t="s">
        <v>86</v>
      </c>
      <c r="E460" s="4">
        <v>42631.8125</v>
      </c>
      <c r="F460" s="5" t="s">
        <v>87</v>
      </c>
      <c r="G460" s="5" t="s">
        <v>980</v>
      </c>
      <c r="H460" s="3" t="s">
        <v>87</v>
      </c>
      <c r="I460" s="3" t="s">
        <v>980</v>
      </c>
      <c r="J460" s="5">
        <v>2.65</v>
      </c>
      <c r="K460" s="5">
        <v>3.2</v>
      </c>
      <c r="L460" s="5">
        <v>2.2799999999999998</v>
      </c>
      <c r="M460" s="3">
        <v>1.45</v>
      </c>
      <c r="N460" s="3">
        <v>4.2</v>
      </c>
      <c r="O460" s="3">
        <v>4.95</v>
      </c>
      <c r="P460" s="3">
        <v>1</v>
      </c>
      <c r="V460" s="6" t="str">
        <f t="shared" si="64"/>
        <v>德乙</v>
      </c>
      <c r="W460" s="6" t="s">
        <v>1</v>
      </c>
      <c r="X460" s="6" t="s">
        <v>1</v>
      </c>
      <c r="Y460" s="6" t="s">
        <v>1</v>
      </c>
      <c r="Z460" s="6" t="s">
        <v>43</v>
      </c>
      <c r="AA460" s="6" t="s">
        <v>44</v>
      </c>
      <c r="AB460" s="6">
        <v>1</v>
      </c>
      <c r="AC460" s="6" t="s">
        <v>44</v>
      </c>
      <c r="AE460" s="6">
        <f t="shared" si="65"/>
        <v>0</v>
      </c>
      <c r="AF460" s="6">
        <f t="shared" si="66"/>
        <v>0</v>
      </c>
      <c r="AG460" s="6" t="str">
        <f t="shared" si="67"/>
        <v/>
      </c>
      <c r="AH460" s="6" t="str">
        <f t="shared" si="68"/>
        <v/>
      </c>
      <c r="AI460" s="6">
        <f t="shared" si="69"/>
        <v>0</v>
      </c>
      <c r="AJ460" s="6">
        <f t="shared" si="70"/>
        <v>0</v>
      </c>
      <c r="AK460" s="6" t="str">
        <f t="shared" si="71"/>
        <v/>
      </c>
      <c r="AL460" s="6" t="str">
        <f t="shared" si="72"/>
        <v/>
      </c>
      <c r="AQ460" s="12" t="s">
        <v>1022</v>
      </c>
    </row>
    <row r="461" spans="2:43">
      <c r="B461" s="2">
        <v>42631</v>
      </c>
      <c r="C461" s="3">
        <v>21</v>
      </c>
      <c r="D461" s="3" t="s">
        <v>86</v>
      </c>
      <c r="E461" s="4">
        <v>42631.8125</v>
      </c>
      <c r="F461" s="5" t="s">
        <v>90</v>
      </c>
      <c r="G461" s="5" t="s">
        <v>981</v>
      </c>
      <c r="H461" s="3" t="s">
        <v>90</v>
      </c>
      <c r="I461" s="3" t="s">
        <v>981</v>
      </c>
      <c r="J461" s="5">
        <v>1.96</v>
      </c>
      <c r="K461" s="5">
        <v>3.15</v>
      </c>
      <c r="L461" s="5">
        <v>3.32</v>
      </c>
      <c r="M461" s="3">
        <v>4.0999999999999996</v>
      </c>
      <c r="N461" s="3">
        <v>3.75</v>
      </c>
      <c r="O461" s="3">
        <v>1.62</v>
      </c>
      <c r="P461" s="3">
        <v>-1</v>
      </c>
      <c r="V461" s="6" t="str">
        <f t="shared" si="64"/>
        <v>德乙</v>
      </c>
      <c r="W461" s="6" t="s">
        <v>211</v>
      </c>
      <c r="X461" s="6" t="s">
        <v>1</v>
      </c>
      <c r="Y461" s="6" t="s">
        <v>878</v>
      </c>
      <c r="Z461" s="6" t="s">
        <v>43</v>
      </c>
      <c r="AA461" s="6" t="s">
        <v>44</v>
      </c>
      <c r="AB461" s="6">
        <v>1</v>
      </c>
      <c r="AC461" s="6" t="s">
        <v>44</v>
      </c>
      <c r="AE461" s="6">
        <f t="shared" si="65"/>
        <v>0</v>
      </c>
      <c r="AF461" s="6">
        <f t="shared" si="66"/>
        <v>0</v>
      </c>
      <c r="AG461" s="6" t="str">
        <f t="shared" si="67"/>
        <v/>
      </c>
      <c r="AH461" s="6" t="str">
        <f t="shared" si="68"/>
        <v/>
      </c>
      <c r="AI461" s="6">
        <f t="shared" si="69"/>
        <v>0</v>
      </c>
      <c r="AJ461" s="6">
        <f t="shared" si="70"/>
        <v>0</v>
      </c>
      <c r="AK461" s="6" t="str">
        <f t="shared" si="71"/>
        <v/>
      </c>
      <c r="AL461" s="6" t="str">
        <f t="shared" si="72"/>
        <v/>
      </c>
    </row>
    <row r="462" spans="2:43">
      <c r="B462" s="2">
        <v>42631</v>
      </c>
      <c r="C462" s="3">
        <v>22</v>
      </c>
      <c r="D462" s="3" t="s">
        <v>86</v>
      </c>
      <c r="E462" s="4">
        <v>42631.8125</v>
      </c>
      <c r="F462" s="5" t="s">
        <v>982</v>
      </c>
      <c r="G462" s="5" t="s">
        <v>91</v>
      </c>
      <c r="H462" s="3" t="s">
        <v>982</v>
      </c>
      <c r="I462" s="3" t="s">
        <v>91</v>
      </c>
      <c r="J462" s="5">
        <v>2.35</v>
      </c>
      <c r="K462" s="5">
        <v>2.95</v>
      </c>
      <c r="L462" s="5">
        <v>2.75</v>
      </c>
      <c r="M462" s="3">
        <v>4.9800000000000004</v>
      </c>
      <c r="N462" s="3">
        <v>4.0999999999999996</v>
      </c>
      <c r="O462" s="3">
        <v>1.46</v>
      </c>
      <c r="P462" s="3">
        <v>-1</v>
      </c>
      <c r="V462" s="6" t="str">
        <f t="shared" si="64"/>
        <v>德乙</v>
      </c>
      <c r="W462" s="6" t="s">
        <v>248</v>
      </c>
      <c r="X462" s="6" t="s">
        <v>6</v>
      </c>
      <c r="Y462" s="6" t="s">
        <v>2</v>
      </c>
      <c r="Z462" s="6" t="s">
        <v>43</v>
      </c>
      <c r="AA462" s="6" t="s">
        <v>44</v>
      </c>
      <c r="AB462" s="6">
        <v>1</v>
      </c>
      <c r="AC462" s="6" t="s">
        <v>44</v>
      </c>
      <c r="AE462" s="6">
        <f t="shared" si="65"/>
        <v>0</v>
      </c>
      <c r="AF462" s="6">
        <f t="shared" si="66"/>
        <v>0</v>
      </c>
      <c r="AG462" s="6" t="str">
        <f t="shared" si="67"/>
        <v/>
      </c>
      <c r="AH462" s="6" t="str">
        <f t="shared" si="68"/>
        <v/>
      </c>
      <c r="AI462" s="6">
        <f t="shared" si="69"/>
        <v>0</v>
      </c>
      <c r="AJ462" s="6">
        <f t="shared" si="70"/>
        <v>0</v>
      </c>
      <c r="AK462" s="6" t="str">
        <f t="shared" si="71"/>
        <v/>
      </c>
      <c r="AL462" s="6" t="str">
        <f t="shared" si="72"/>
        <v/>
      </c>
    </row>
    <row r="463" spans="2:43">
      <c r="B463" s="2">
        <v>42631</v>
      </c>
      <c r="C463" s="3">
        <v>23</v>
      </c>
      <c r="D463" s="3" t="s">
        <v>81</v>
      </c>
      <c r="E463" s="4">
        <v>42631.854166666664</v>
      </c>
      <c r="F463" s="5" t="s">
        <v>983</v>
      </c>
      <c r="G463" s="5" t="s">
        <v>151</v>
      </c>
      <c r="H463" s="3" t="s">
        <v>984</v>
      </c>
      <c r="I463" s="3" t="s">
        <v>151</v>
      </c>
      <c r="J463" s="5">
        <v>3</v>
      </c>
      <c r="K463" s="5">
        <v>3.45</v>
      </c>
      <c r="L463" s="5">
        <v>1.98</v>
      </c>
      <c r="M463" s="3">
        <v>1.61</v>
      </c>
      <c r="N463" s="3">
        <v>3.95</v>
      </c>
      <c r="O463" s="3">
        <v>3.92</v>
      </c>
      <c r="P463" s="3">
        <v>1</v>
      </c>
      <c r="V463" s="6" t="str">
        <f t="shared" si="64"/>
        <v>荷甲</v>
      </c>
      <c r="W463" s="6" t="s">
        <v>0</v>
      </c>
      <c r="X463" s="6" t="s">
        <v>1</v>
      </c>
      <c r="Y463" s="6" t="s">
        <v>2</v>
      </c>
      <c r="Z463" s="6" t="s">
        <v>43</v>
      </c>
      <c r="AC463" s="6">
        <v>1</v>
      </c>
      <c r="AE463" s="6">
        <f t="shared" si="65"/>
        <v>0</v>
      </c>
      <c r="AF463" s="6">
        <f t="shared" si="66"/>
        <v>0</v>
      </c>
      <c r="AG463" s="6" t="str">
        <f t="shared" si="67"/>
        <v/>
      </c>
      <c r="AH463" s="6" t="str">
        <f t="shared" si="68"/>
        <v/>
      </c>
      <c r="AI463" s="6">
        <f t="shared" si="69"/>
        <v>0</v>
      </c>
      <c r="AJ463" s="6">
        <f t="shared" si="70"/>
        <v>0</v>
      </c>
      <c r="AK463" s="6" t="str">
        <f t="shared" si="71"/>
        <v/>
      </c>
      <c r="AL463" s="6" t="str">
        <f t="shared" si="72"/>
        <v/>
      </c>
      <c r="AQ463" s="6" t="s">
        <v>1023</v>
      </c>
    </row>
    <row r="464" spans="2:43">
      <c r="B464" s="2">
        <v>42631</v>
      </c>
      <c r="C464" s="3">
        <v>24</v>
      </c>
      <c r="D464" s="3" t="s">
        <v>81</v>
      </c>
      <c r="E464" s="4">
        <v>42631.854166666664</v>
      </c>
      <c r="F464" s="5" t="s">
        <v>82</v>
      </c>
      <c r="G464" s="5" t="s">
        <v>669</v>
      </c>
      <c r="H464" s="3" t="s">
        <v>84</v>
      </c>
      <c r="I464" s="3" t="s">
        <v>669</v>
      </c>
      <c r="J464" s="5">
        <v>1.58</v>
      </c>
      <c r="K464" s="5">
        <v>3.8</v>
      </c>
      <c r="L464" s="5">
        <v>4.3</v>
      </c>
      <c r="M464" s="3">
        <v>2.78</v>
      </c>
      <c r="N464" s="3">
        <v>3.65</v>
      </c>
      <c r="O464" s="3">
        <v>2.02</v>
      </c>
      <c r="P464" s="3">
        <v>-1</v>
      </c>
      <c r="V464" s="6" t="str">
        <f t="shared" si="64"/>
        <v>荷甲</v>
      </c>
      <c r="W464" s="6" t="s">
        <v>322</v>
      </c>
      <c r="X464" s="6" t="s">
        <v>2</v>
      </c>
      <c r="Y464" s="6" t="s">
        <v>2</v>
      </c>
      <c r="Z464" s="6" t="s">
        <v>43</v>
      </c>
      <c r="AA464" s="6" t="s">
        <v>44</v>
      </c>
      <c r="AB464" s="6">
        <v>1</v>
      </c>
      <c r="AC464" s="6">
        <v>1</v>
      </c>
      <c r="AE464" s="6">
        <f t="shared" si="65"/>
        <v>0</v>
      </c>
      <c r="AF464" s="6">
        <f t="shared" si="66"/>
        <v>0</v>
      </c>
      <c r="AG464" s="6" t="str">
        <f t="shared" si="67"/>
        <v/>
      </c>
      <c r="AH464" s="6" t="str">
        <f t="shared" si="68"/>
        <v/>
      </c>
      <c r="AI464" s="6">
        <f t="shared" si="69"/>
        <v>0</v>
      </c>
      <c r="AJ464" s="6">
        <f t="shared" si="70"/>
        <v>0</v>
      </c>
      <c r="AK464" s="6" t="str">
        <f t="shared" si="71"/>
        <v/>
      </c>
      <c r="AL464" s="6" t="str">
        <f t="shared" si="72"/>
        <v/>
      </c>
    </row>
    <row r="465" spans="2:43">
      <c r="B465" s="2">
        <v>42631</v>
      </c>
      <c r="C465" s="3">
        <v>25</v>
      </c>
      <c r="D465" s="3" t="s">
        <v>114</v>
      </c>
      <c r="E465" s="4">
        <v>42631.854166666664</v>
      </c>
      <c r="F465" s="5" t="s">
        <v>222</v>
      </c>
      <c r="G465" s="5" t="s">
        <v>188</v>
      </c>
      <c r="H465" s="3" t="s">
        <v>224</v>
      </c>
      <c r="I465" s="3" t="s">
        <v>188</v>
      </c>
      <c r="J465" s="5">
        <v>2.48</v>
      </c>
      <c r="K465" s="5">
        <v>3.3</v>
      </c>
      <c r="L465" s="5">
        <v>2.37</v>
      </c>
      <c r="M465" s="3">
        <v>5.65</v>
      </c>
      <c r="N465" s="3">
        <v>4.4000000000000004</v>
      </c>
      <c r="O465" s="3">
        <v>1.38</v>
      </c>
      <c r="P465" s="3">
        <v>-1</v>
      </c>
      <c r="V465" s="6" t="str">
        <f t="shared" si="64"/>
        <v>比甲</v>
      </c>
      <c r="W465" s="6" t="s">
        <v>0</v>
      </c>
      <c r="X465" s="6" t="s">
        <v>2</v>
      </c>
      <c r="Y465" s="6" t="s">
        <v>1</v>
      </c>
      <c r="Z465" s="6" t="s">
        <v>43</v>
      </c>
      <c r="AA465" s="6" t="s">
        <v>44</v>
      </c>
      <c r="AB465" s="6" t="s">
        <v>44</v>
      </c>
      <c r="AC465" s="6" t="s">
        <v>44</v>
      </c>
      <c r="AE465" s="6">
        <f t="shared" si="65"/>
        <v>1</v>
      </c>
      <c r="AF465" s="6">
        <f t="shared" si="66"/>
        <v>1</v>
      </c>
      <c r="AG465" s="6" t="str">
        <f t="shared" si="67"/>
        <v/>
      </c>
      <c r="AH465" s="6" t="str">
        <f t="shared" si="68"/>
        <v/>
      </c>
      <c r="AI465" s="6">
        <f t="shared" si="69"/>
        <v>0</v>
      </c>
      <c r="AJ465" s="6">
        <f t="shared" si="70"/>
        <v>0</v>
      </c>
      <c r="AK465" s="6" t="str">
        <f t="shared" si="71"/>
        <v/>
      </c>
      <c r="AL465" s="6" t="str">
        <f t="shared" si="72"/>
        <v/>
      </c>
      <c r="AQ465" s="6" t="s">
        <v>1024</v>
      </c>
    </row>
    <row r="466" spans="2:43">
      <c r="B466" s="2">
        <v>42631</v>
      </c>
      <c r="C466" s="3">
        <v>26</v>
      </c>
      <c r="D466" s="3" t="s">
        <v>174</v>
      </c>
      <c r="E466" s="4">
        <v>42631.875</v>
      </c>
      <c r="F466" s="5" t="s">
        <v>244</v>
      </c>
      <c r="G466" s="5" t="s">
        <v>252</v>
      </c>
      <c r="H466" s="3" t="s">
        <v>244</v>
      </c>
      <c r="I466" s="3" t="s">
        <v>252</v>
      </c>
      <c r="J466" s="5">
        <v>2.29</v>
      </c>
      <c r="K466" s="5">
        <v>3.15</v>
      </c>
      <c r="L466" s="5">
        <v>2.68</v>
      </c>
      <c r="M466" s="3">
        <v>5.05</v>
      </c>
      <c r="N466" s="3">
        <v>4.1500000000000004</v>
      </c>
      <c r="O466" s="3">
        <v>1.45</v>
      </c>
      <c r="P466" s="3">
        <v>-1</v>
      </c>
      <c r="V466" s="6" t="str">
        <f t="shared" si="64"/>
        <v>意甲</v>
      </c>
      <c r="W466" s="6" t="s">
        <v>1</v>
      </c>
      <c r="X466" s="6" t="s">
        <v>1</v>
      </c>
      <c r="Y466" s="6" t="s">
        <v>1</v>
      </c>
      <c r="Z466" s="6" t="s">
        <v>3</v>
      </c>
      <c r="AC466" s="6">
        <v>1</v>
      </c>
      <c r="AE466" s="6">
        <f t="shared" si="65"/>
        <v>0</v>
      </c>
      <c r="AF466" s="6">
        <f t="shared" si="66"/>
        <v>0</v>
      </c>
      <c r="AG466" s="6" t="str">
        <f t="shared" si="67"/>
        <v/>
      </c>
      <c r="AH466" s="6" t="str">
        <f t="shared" si="68"/>
        <v/>
      </c>
      <c r="AI466" s="6">
        <f t="shared" si="69"/>
        <v>0</v>
      </c>
      <c r="AJ466" s="6">
        <f t="shared" si="70"/>
        <v>0</v>
      </c>
      <c r="AK466" s="6" t="str">
        <f t="shared" si="71"/>
        <v/>
      </c>
      <c r="AL466" s="6" t="str">
        <f t="shared" si="72"/>
        <v/>
      </c>
    </row>
    <row r="467" spans="2:43">
      <c r="B467" s="2">
        <v>42631</v>
      </c>
      <c r="C467" s="3">
        <v>27</v>
      </c>
      <c r="D467" s="3" t="s">
        <v>174</v>
      </c>
      <c r="E467" s="4">
        <v>42631.875</v>
      </c>
      <c r="F467" s="5" t="s">
        <v>246</v>
      </c>
      <c r="G467" s="5" t="s">
        <v>176</v>
      </c>
      <c r="H467" s="3" t="s">
        <v>246</v>
      </c>
      <c r="I467" s="3" t="s">
        <v>176</v>
      </c>
      <c r="J467" s="5">
        <v>2.75</v>
      </c>
      <c r="K467" s="5">
        <v>3.1</v>
      </c>
      <c r="L467" s="5">
        <v>2.2599999999999998</v>
      </c>
      <c r="M467" s="3">
        <v>1.46</v>
      </c>
      <c r="N467" s="3">
        <v>4.1500000000000004</v>
      </c>
      <c r="O467" s="3">
        <v>4.95</v>
      </c>
      <c r="P467" s="3">
        <v>1</v>
      </c>
      <c r="V467" s="6" t="str">
        <f t="shared" si="64"/>
        <v>意甲</v>
      </c>
      <c r="W467" s="6" t="s">
        <v>1</v>
      </c>
      <c r="X467" s="6" t="s">
        <v>1</v>
      </c>
      <c r="Y467" s="6" t="s">
        <v>1</v>
      </c>
      <c r="Z467" s="6" t="s">
        <v>3</v>
      </c>
      <c r="AA467" s="6" t="s">
        <v>44</v>
      </c>
      <c r="AB467" s="6">
        <v>1</v>
      </c>
      <c r="AC467" s="6" t="s">
        <v>44</v>
      </c>
      <c r="AE467" s="6">
        <f t="shared" si="65"/>
        <v>0</v>
      </c>
      <c r="AF467" s="6">
        <f t="shared" si="66"/>
        <v>0</v>
      </c>
      <c r="AG467" s="6" t="str">
        <f t="shared" si="67"/>
        <v/>
      </c>
      <c r="AH467" s="6" t="str">
        <f t="shared" si="68"/>
        <v/>
      </c>
      <c r="AI467" s="6">
        <f t="shared" si="69"/>
        <v>0</v>
      </c>
      <c r="AJ467" s="6">
        <f t="shared" si="70"/>
        <v>0</v>
      </c>
      <c r="AK467" s="6" t="str">
        <f t="shared" si="71"/>
        <v/>
      </c>
      <c r="AL467" s="6" t="str">
        <f t="shared" si="72"/>
        <v/>
      </c>
    </row>
    <row r="468" spans="2:43">
      <c r="B468" s="2">
        <v>42631</v>
      </c>
      <c r="C468" s="3">
        <v>28</v>
      </c>
      <c r="D468" s="3" t="s">
        <v>174</v>
      </c>
      <c r="E468" s="4">
        <v>42631.875</v>
      </c>
      <c r="F468" s="5" t="s">
        <v>249</v>
      </c>
      <c r="G468" s="5" t="s">
        <v>254</v>
      </c>
      <c r="H468" s="3" t="s">
        <v>249</v>
      </c>
      <c r="I468" s="3" t="s">
        <v>254</v>
      </c>
      <c r="J468" s="5">
        <v>1.5</v>
      </c>
      <c r="K468" s="5">
        <v>3.7</v>
      </c>
      <c r="L468" s="5">
        <v>5.2</v>
      </c>
      <c r="M468" s="3">
        <v>2.86</v>
      </c>
      <c r="N468" s="3">
        <v>3.12</v>
      </c>
      <c r="O468" s="3">
        <v>2.1800000000000002</v>
      </c>
      <c r="P468" s="3">
        <v>-1</v>
      </c>
      <c r="V468" s="6" t="str">
        <f t="shared" si="64"/>
        <v>意甲</v>
      </c>
      <c r="W468" s="6" t="s">
        <v>385</v>
      </c>
      <c r="X468" s="6" t="s">
        <v>6</v>
      </c>
      <c r="Y468" s="6" t="s">
        <v>6</v>
      </c>
      <c r="Z468" s="6" t="s">
        <v>3</v>
      </c>
      <c r="AA468" s="6" t="s">
        <v>44</v>
      </c>
      <c r="AB468" s="6">
        <v>1</v>
      </c>
      <c r="AC468" s="6">
        <v>1</v>
      </c>
      <c r="AE468" s="6">
        <f t="shared" si="65"/>
        <v>0</v>
      </c>
      <c r="AF468" s="6">
        <f t="shared" si="66"/>
        <v>0</v>
      </c>
      <c r="AG468" s="6" t="str">
        <f t="shared" si="67"/>
        <v/>
      </c>
      <c r="AH468" s="6" t="str">
        <f t="shared" si="68"/>
        <v/>
      </c>
      <c r="AI468" s="6">
        <f t="shared" si="69"/>
        <v>0</v>
      </c>
      <c r="AJ468" s="6">
        <f t="shared" si="70"/>
        <v>1</v>
      </c>
      <c r="AK468" s="6" t="str">
        <f t="shared" si="71"/>
        <v/>
      </c>
      <c r="AL468" s="6" t="str">
        <f t="shared" si="72"/>
        <v/>
      </c>
    </row>
    <row r="469" spans="2:43">
      <c r="B469" s="2">
        <v>42631</v>
      </c>
      <c r="C469" s="3">
        <v>29</v>
      </c>
      <c r="D469" s="3" t="s">
        <v>174</v>
      </c>
      <c r="E469" s="4">
        <v>42631.875</v>
      </c>
      <c r="F469" s="5" t="s">
        <v>255</v>
      </c>
      <c r="G469" s="5" t="s">
        <v>247</v>
      </c>
      <c r="H469" s="3" t="s">
        <v>257</v>
      </c>
      <c r="I469" s="3" t="s">
        <v>247</v>
      </c>
      <c r="J469" s="5">
        <v>2.23</v>
      </c>
      <c r="K469" s="5">
        <v>3.05</v>
      </c>
      <c r="L469" s="5">
        <v>2.83</v>
      </c>
      <c r="M469" s="3">
        <v>4.9000000000000004</v>
      </c>
      <c r="N469" s="3">
        <v>4.0999999999999996</v>
      </c>
      <c r="O469" s="3">
        <v>1.47</v>
      </c>
      <c r="P469" s="3">
        <v>-1</v>
      </c>
      <c r="V469" s="6" t="str">
        <f t="shared" si="64"/>
        <v>意甲</v>
      </c>
      <c r="W469" s="6" t="s">
        <v>405</v>
      </c>
      <c r="X469" s="6" t="s">
        <v>6</v>
      </c>
      <c r="Y469" s="6" t="s">
        <v>6</v>
      </c>
      <c r="Z469" s="6" t="s">
        <v>3</v>
      </c>
      <c r="AC469" s="6">
        <v>1</v>
      </c>
      <c r="AE469" s="6">
        <f t="shared" si="65"/>
        <v>0</v>
      </c>
      <c r="AF469" s="6">
        <f t="shared" si="66"/>
        <v>0</v>
      </c>
      <c r="AG469" s="6" t="str">
        <f t="shared" si="67"/>
        <v/>
      </c>
      <c r="AH469" s="6" t="str">
        <f t="shared" si="68"/>
        <v/>
      </c>
      <c r="AI469" s="6">
        <f t="shared" si="69"/>
        <v>0</v>
      </c>
      <c r="AJ469" s="6">
        <f t="shared" si="70"/>
        <v>0</v>
      </c>
      <c r="AK469" s="6" t="str">
        <f t="shared" si="71"/>
        <v/>
      </c>
      <c r="AL469" s="6" t="str">
        <f t="shared" si="72"/>
        <v/>
      </c>
    </row>
    <row r="470" spans="2:43">
      <c r="B470" s="2">
        <v>42631</v>
      </c>
      <c r="C470" s="3">
        <v>30</v>
      </c>
      <c r="D470" s="3" t="s">
        <v>117</v>
      </c>
      <c r="E470" s="4">
        <v>42631.875</v>
      </c>
      <c r="F470" s="5" t="s">
        <v>985</v>
      </c>
      <c r="G470" s="5" t="s">
        <v>704</v>
      </c>
      <c r="H470" s="3" t="s">
        <v>985</v>
      </c>
      <c r="I470" s="3" t="s">
        <v>704</v>
      </c>
      <c r="J470" s="5">
        <v>2.16</v>
      </c>
      <c r="K470" s="5">
        <v>2.95</v>
      </c>
      <c r="L470" s="5">
        <v>3.05</v>
      </c>
      <c r="M470" s="3">
        <v>4.95</v>
      </c>
      <c r="N470" s="3">
        <v>3.8</v>
      </c>
      <c r="O470" s="3">
        <v>1.51</v>
      </c>
      <c r="P470" s="3">
        <v>-1</v>
      </c>
      <c r="V470" s="6" t="str">
        <f t="shared" si="64"/>
        <v>法甲</v>
      </c>
      <c r="W470" s="6" t="s">
        <v>211</v>
      </c>
      <c r="X470" s="6" t="s">
        <v>1</v>
      </c>
      <c r="Y470" s="6" t="s">
        <v>464</v>
      </c>
      <c r="Z470" s="6" t="s">
        <v>3</v>
      </c>
      <c r="AA470" s="6" t="s">
        <v>44</v>
      </c>
      <c r="AB470" s="6">
        <v>1</v>
      </c>
      <c r="AC470" s="6" t="s">
        <v>44</v>
      </c>
      <c r="AE470" s="6">
        <f t="shared" si="65"/>
        <v>0</v>
      </c>
      <c r="AF470" s="6">
        <f t="shared" si="66"/>
        <v>0</v>
      </c>
      <c r="AG470" s="6" t="str">
        <f t="shared" si="67"/>
        <v/>
      </c>
      <c r="AH470" s="6" t="str">
        <f t="shared" si="68"/>
        <v/>
      </c>
      <c r="AI470" s="6">
        <f t="shared" si="69"/>
        <v>0</v>
      </c>
      <c r="AJ470" s="6">
        <f t="shared" si="70"/>
        <v>0</v>
      </c>
      <c r="AK470" s="6" t="str">
        <f t="shared" si="71"/>
        <v/>
      </c>
      <c r="AL470" s="6" t="str">
        <f t="shared" si="72"/>
        <v/>
      </c>
    </row>
    <row r="471" spans="2:43">
      <c r="B471" s="2">
        <v>42631</v>
      </c>
      <c r="C471" s="3">
        <v>31</v>
      </c>
      <c r="D471" s="3" t="s">
        <v>121</v>
      </c>
      <c r="E471" s="4">
        <v>42631.875</v>
      </c>
      <c r="F471" s="5" t="s">
        <v>122</v>
      </c>
      <c r="G471" s="5" t="s">
        <v>547</v>
      </c>
      <c r="H471" s="3" t="s">
        <v>122</v>
      </c>
      <c r="I471" s="3" t="s">
        <v>547</v>
      </c>
      <c r="J471" s="5">
        <v>1.2</v>
      </c>
      <c r="K471" s="5">
        <v>5.25</v>
      </c>
      <c r="L471" s="5">
        <v>9.5</v>
      </c>
      <c r="M471" s="3">
        <v>1.74</v>
      </c>
      <c r="N471" s="3">
        <v>3.85</v>
      </c>
      <c r="O471" s="3">
        <v>3.4</v>
      </c>
      <c r="P471" s="3">
        <v>-1</v>
      </c>
      <c r="V471" s="6" t="str">
        <f t="shared" si="64"/>
        <v>瑞典超</v>
      </c>
      <c r="W471" s="6" t="s">
        <v>134</v>
      </c>
      <c r="X471" s="6" t="s">
        <v>6</v>
      </c>
      <c r="Y471" s="6" t="s">
        <v>2</v>
      </c>
      <c r="Z471" s="6" t="s">
        <v>43</v>
      </c>
      <c r="AE471" s="6">
        <f t="shared" si="65"/>
        <v>0</v>
      </c>
      <c r="AF471" s="6">
        <f t="shared" si="66"/>
        <v>0</v>
      </c>
      <c r="AG471" s="6" t="str">
        <f t="shared" si="67"/>
        <v/>
      </c>
      <c r="AH471" s="6" t="str">
        <f t="shared" si="68"/>
        <v/>
      </c>
      <c r="AI471" s="6">
        <f t="shared" si="69"/>
        <v>0</v>
      </c>
      <c r="AJ471" s="6">
        <f t="shared" si="70"/>
        <v>0</v>
      </c>
      <c r="AK471" s="6" t="str">
        <f t="shared" si="71"/>
        <v/>
      </c>
      <c r="AL471" s="6" t="str">
        <f t="shared" si="72"/>
        <v/>
      </c>
    </row>
    <row r="472" spans="2:43">
      <c r="B472" s="2">
        <v>42631</v>
      </c>
      <c r="C472" s="3">
        <v>32</v>
      </c>
      <c r="D472" s="3" t="s">
        <v>121</v>
      </c>
      <c r="E472" s="4">
        <v>42631.875</v>
      </c>
      <c r="F472" s="5" t="s">
        <v>169</v>
      </c>
      <c r="G472" s="5" t="s">
        <v>986</v>
      </c>
      <c r="H472" s="3" t="s">
        <v>169</v>
      </c>
      <c r="I472" s="3" t="s">
        <v>986</v>
      </c>
      <c r="J472" s="5">
        <v>3.6</v>
      </c>
      <c r="K472" s="5">
        <v>3.6</v>
      </c>
      <c r="L472" s="5">
        <v>1.75</v>
      </c>
      <c r="M472" s="3">
        <v>1.8</v>
      </c>
      <c r="N472" s="3">
        <v>3.85</v>
      </c>
      <c r="O472" s="3">
        <v>3.2</v>
      </c>
      <c r="P472" s="3">
        <v>1</v>
      </c>
      <c r="V472" s="6" t="str">
        <f t="shared" si="64"/>
        <v>瑞典超</v>
      </c>
      <c r="W472" s="6" t="s">
        <v>0</v>
      </c>
      <c r="X472" s="6" t="s">
        <v>1</v>
      </c>
      <c r="Y472" s="6" t="s">
        <v>1</v>
      </c>
      <c r="Z472" s="6" t="s">
        <v>43</v>
      </c>
      <c r="AE472" s="6">
        <f t="shared" si="65"/>
        <v>2</v>
      </c>
      <c r="AF472" s="6">
        <f t="shared" si="66"/>
        <v>2</v>
      </c>
      <c r="AG472" s="6" t="str">
        <f t="shared" si="67"/>
        <v/>
      </c>
      <c r="AH472" s="6" t="str">
        <f t="shared" si="68"/>
        <v/>
      </c>
      <c r="AI472" s="6">
        <f t="shared" si="69"/>
        <v>0</v>
      </c>
      <c r="AJ472" s="6">
        <f t="shared" si="70"/>
        <v>0</v>
      </c>
      <c r="AK472" s="6" t="str">
        <f t="shared" si="71"/>
        <v/>
      </c>
      <c r="AL472" s="6" t="str">
        <f t="shared" si="72"/>
        <v/>
      </c>
    </row>
    <row r="473" spans="2:43">
      <c r="B473" s="2">
        <v>42631</v>
      </c>
      <c r="C473" s="3">
        <v>33</v>
      </c>
      <c r="D473" s="3" t="s">
        <v>121</v>
      </c>
      <c r="E473" s="4">
        <v>42631.875</v>
      </c>
      <c r="F473" s="5" t="s">
        <v>129</v>
      </c>
      <c r="G473" s="5" t="s">
        <v>171</v>
      </c>
      <c r="H473" s="3" t="s">
        <v>129</v>
      </c>
      <c r="I473" s="3" t="s">
        <v>171</v>
      </c>
      <c r="J473" s="5">
        <v>1.1599999999999999</v>
      </c>
      <c r="K473" s="5">
        <v>5.8</v>
      </c>
      <c r="L473" s="5">
        <v>10.5</v>
      </c>
      <c r="M473" s="3">
        <v>1.63</v>
      </c>
      <c r="N473" s="3">
        <v>3.95</v>
      </c>
      <c r="O473" s="3">
        <v>3.8</v>
      </c>
      <c r="P473" s="3">
        <v>-1</v>
      </c>
      <c r="V473" s="6" t="str">
        <f t="shared" si="64"/>
        <v>瑞典超</v>
      </c>
      <c r="W473" s="6" t="s">
        <v>0</v>
      </c>
      <c r="X473" s="6" t="s">
        <v>1</v>
      </c>
      <c r="Y473" s="6" t="s">
        <v>1</v>
      </c>
      <c r="Z473" s="6" t="s">
        <v>43</v>
      </c>
      <c r="AE473" s="6">
        <f t="shared" si="65"/>
        <v>2</v>
      </c>
      <c r="AF473" s="6">
        <f t="shared" si="66"/>
        <v>2</v>
      </c>
      <c r="AG473" s="6" t="str">
        <f t="shared" si="67"/>
        <v/>
      </c>
      <c r="AH473" s="6" t="str">
        <f t="shared" si="68"/>
        <v/>
      </c>
      <c r="AI473" s="6">
        <f t="shared" si="69"/>
        <v>0</v>
      </c>
      <c r="AJ473" s="6">
        <f t="shared" si="70"/>
        <v>0</v>
      </c>
      <c r="AK473" s="6" t="str">
        <f t="shared" si="71"/>
        <v/>
      </c>
      <c r="AL473" s="6" t="str">
        <f t="shared" si="72"/>
        <v/>
      </c>
    </row>
    <row r="474" spans="2:43">
      <c r="B474" s="2">
        <v>42631</v>
      </c>
      <c r="C474" s="3">
        <v>34</v>
      </c>
      <c r="D474" s="3" t="s">
        <v>97</v>
      </c>
      <c r="E474" s="17">
        <v>42631.885416666664</v>
      </c>
      <c r="F474" s="5" t="s">
        <v>987</v>
      </c>
      <c r="G474" s="5" t="s">
        <v>988</v>
      </c>
      <c r="H474" s="3" t="s">
        <v>987</v>
      </c>
      <c r="I474" s="3" t="s">
        <v>988</v>
      </c>
      <c r="J474" s="5">
        <v>1.88</v>
      </c>
      <c r="K474" s="5">
        <v>3.05</v>
      </c>
      <c r="L474" s="5">
        <v>3.71</v>
      </c>
      <c r="M474" s="3">
        <v>3.9</v>
      </c>
      <c r="N474" s="3">
        <v>3.6</v>
      </c>
      <c r="O474" s="3">
        <v>1.68</v>
      </c>
      <c r="P474" s="3">
        <v>-1</v>
      </c>
      <c r="V474" s="6" t="str">
        <f t="shared" si="64"/>
        <v>英超</v>
      </c>
      <c r="W474" s="6" t="s">
        <v>405</v>
      </c>
      <c r="X474" s="6" t="s">
        <v>1</v>
      </c>
      <c r="Y474" s="6" t="s">
        <v>6</v>
      </c>
      <c r="Z474" s="6" t="s">
        <v>3</v>
      </c>
      <c r="AA474" s="6">
        <v>1</v>
      </c>
      <c r="AC474" s="6">
        <v>1</v>
      </c>
      <c r="AE474" s="6">
        <f t="shared" si="65"/>
        <v>0</v>
      </c>
      <c r="AF474" s="6">
        <f t="shared" si="66"/>
        <v>0</v>
      </c>
      <c r="AG474" s="6" t="str">
        <f t="shared" si="67"/>
        <v/>
      </c>
      <c r="AH474" s="6" t="str">
        <f t="shared" si="68"/>
        <v/>
      </c>
      <c r="AI474" s="6">
        <f t="shared" si="69"/>
        <v>0</v>
      </c>
      <c r="AJ474" s="6">
        <f t="shared" si="70"/>
        <v>0</v>
      </c>
      <c r="AK474" s="6" t="str">
        <f t="shared" si="71"/>
        <v/>
      </c>
      <c r="AL474" s="6" t="str">
        <f t="shared" si="72"/>
        <v/>
      </c>
      <c r="AQ474" s="6" t="s">
        <v>1025</v>
      </c>
    </row>
    <row r="475" spans="2:43">
      <c r="B475" s="2">
        <v>42631</v>
      </c>
      <c r="C475" s="3">
        <v>35</v>
      </c>
      <c r="D475" s="3" t="s">
        <v>97</v>
      </c>
      <c r="E475" s="4">
        <v>42631.885416666664</v>
      </c>
      <c r="F475" s="5" t="s">
        <v>710</v>
      </c>
      <c r="G475" s="5" t="s">
        <v>989</v>
      </c>
      <c r="H475" s="3" t="s">
        <v>712</v>
      </c>
      <c r="I475" s="3" t="s">
        <v>989</v>
      </c>
      <c r="J475" s="5">
        <v>1.56</v>
      </c>
      <c r="K475" s="5">
        <v>3.5</v>
      </c>
      <c r="L475" s="5">
        <v>4.93</v>
      </c>
      <c r="M475" s="3">
        <v>2.88</v>
      </c>
      <c r="N475" s="3">
        <v>3.4</v>
      </c>
      <c r="O475" s="3">
        <v>2.0499999999999998</v>
      </c>
      <c r="P475" s="3">
        <v>-1</v>
      </c>
      <c r="V475" s="6" t="str">
        <f t="shared" si="64"/>
        <v>英超</v>
      </c>
      <c r="W475" s="6" t="s">
        <v>1</v>
      </c>
      <c r="X475" s="6" t="s">
        <v>1</v>
      </c>
      <c r="Y475" s="6" t="s">
        <v>1</v>
      </c>
      <c r="Z475" s="6" t="s">
        <v>3</v>
      </c>
      <c r="AE475" s="6">
        <f t="shared" si="65"/>
        <v>2</v>
      </c>
      <c r="AF475" s="6">
        <f t="shared" si="66"/>
        <v>3</v>
      </c>
      <c r="AG475" s="6" t="str">
        <f t="shared" si="67"/>
        <v/>
      </c>
      <c r="AH475" s="6" t="str">
        <f t="shared" si="68"/>
        <v/>
      </c>
      <c r="AI475" s="6">
        <f t="shared" si="69"/>
        <v>0</v>
      </c>
      <c r="AJ475" s="6">
        <f t="shared" si="70"/>
        <v>0</v>
      </c>
      <c r="AK475" s="6" t="str">
        <f t="shared" si="71"/>
        <v/>
      </c>
      <c r="AL475" s="6" t="str">
        <f t="shared" si="72"/>
        <v/>
      </c>
    </row>
    <row r="476" spans="2:43">
      <c r="B476" s="2">
        <v>42631</v>
      </c>
      <c r="C476" s="3">
        <v>36</v>
      </c>
      <c r="D476" s="3" t="s">
        <v>131</v>
      </c>
      <c r="E476" s="4">
        <v>42631.895833333336</v>
      </c>
      <c r="F476" s="5" t="s">
        <v>541</v>
      </c>
      <c r="G476" s="5" t="s">
        <v>683</v>
      </c>
      <c r="H476" s="3" t="s">
        <v>541</v>
      </c>
      <c r="I476" s="3" t="s">
        <v>684</v>
      </c>
      <c r="J476" s="5">
        <v>2.16</v>
      </c>
      <c r="K476" s="5">
        <v>3.15</v>
      </c>
      <c r="L476" s="5">
        <v>2.87</v>
      </c>
      <c r="M476" s="3">
        <v>4.55</v>
      </c>
      <c r="N476" s="3">
        <v>4.05</v>
      </c>
      <c r="O476" s="3">
        <v>1.51</v>
      </c>
      <c r="P476" s="3">
        <v>-1</v>
      </c>
      <c r="V476" s="6" t="str">
        <f t="shared" si="64"/>
        <v>德甲</v>
      </c>
      <c r="W476" s="6" t="s">
        <v>0</v>
      </c>
      <c r="X476" s="6" t="s">
        <v>1</v>
      </c>
      <c r="Y476" s="6" t="s">
        <v>1</v>
      </c>
      <c r="Z476" s="6" t="s">
        <v>3</v>
      </c>
      <c r="AA476" s="6" t="s">
        <v>44</v>
      </c>
      <c r="AB476" s="6">
        <v>1</v>
      </c>
      <c r="AC476" s="6" t="s">
        <v>44</v>
      </c>
      <c r="AE476" s="6">
        <f t="shared" si="65"/>
        <v>0</v>
      </c>
      <c r="AF476" s="6">
        <f t="shared" si="66"/>
        <v>0</v>
      </c>
      <c r="AG476" s="6" t="str">
        <f t="shared" si="67"/>
        <v/>
      </c>
      <c r="AH476" s="6" t="str">
        <f t="shared" si="68"/>
        <v/>
      </c>
      <c r="AI476" s="6">
        <f t="shared" si="69"/>
        <v>0</v>
      </c>
      <c r="AJ476" s="6">
        <f t="shared" si="70"/>
        <v>0</v>
      </c>
      <c r="AK476" s="6" t="str">
        <f t="shared" si="71"/>
        <v/>
      </c>
      <c r="AL476" s="6" t="str">
        <f t="shared" si="72"/>
        <v/>
      </c>
    </row>
    <row r="477" spans="2:43">
      <c r="B477" s="2">
        <v>42631</v>
      </c>
      <c r="C477" s="3">
        <v>37</v>
      </c>
      <c r="D477" s="3" t="s">
        <v>137</v>
      </c>
      <c r="E477" s="4">
        <v>42631.895833333336</v>
      </c>
      <c r="F477" s="5" t="s">
        <v>138</v>
      </c>
      <c r="G477" s="5" t="s">
        <v>990</v>
      </c>
      <c r="H477" s="3" t="s">
        <v>138</v>
      </c>
      <c r="I477" s="3" t="s">
        <v>990</v>
      </c>
      <c r="J477" s="5">
        <v>2.13</v>
      </c>
      <c r="K477" s="5">
        <v>3.2</v>
      </c>
      <c r="L477" s="5">
        <v>2.9</v>
      </c>
      <c r="M477" s="3">
        <v>4.55</v>
      </c>
      <c r="N477" s="3">
        <v>4</v>
      </c>
      <c r="O477" s="3">
        <v>1.52</v>
      </c>
      <c r="P477" s="3">
        <v>-1</v>
      </c>
      <c r="V477" s="6" t="str">
        <f t="shared" si="64"/>
        <v>挪超</v>
      </c>
      <c r="W477" s="6" t="s">
        <v>5</v>
      </c>
      <c r="X477" s="6" t="s">
        <v>1</v>
      </c>
      <c r="Y477" s="6" t="s">
        <v>6</v>
      </c>
      <c r="Z477" s="6" t="s">
        <v>43</v>
      </c>
      <c r="AC477" s="6">
        <v>1</v>
      </c>
      <c r="AE477" s="6">
        <f t="shared" si="65"/>
        <v>0</v>
      </c>
      <c r="AF477" s="6">
        <f t="shared" si="66"/>
        <v>0</v>
      </c>
      <c r="AG477" s="6" t="str">
        <f t="shared" si="67"/>
        <v/>
      </c>
      <c r="AH477" s="6" t="str">
        <f t="shared" si="68"/>
        <v/>
      </c>
      <c r="AI477" s="6">
        <f t="shared" si="69"/>
        <v>0</v>
      </c>
      <c r="AJ477" s="6">
        <f t="shared" si="70"/>
        <v>0</v>
      </c>
      <c r="AK477" s="6" t="str">
        <f t="shared" si="71"/>
        <v/>
      </c>
      <c r="AL477" s="6" t="str">
        <f t="shared" si="72"/>
        <v/>
      </c>
      <c r="AQ477" s="6" t="s">
        <v>1026</v>
      </c>
    </row>
    <row r="478" spans="2:43">
      <c r="B478" s="2">
        <v>42631</v>
      </c>
      <c r="C478" s="3">
        <v>38</v>
      </c>
      <c r="D478" s="3" t="s">
        <v>42</v>
      </c>
      <c r="E478" s="4">
        <v>42631.916666666664</v>
      </c>
      <c r="F478" s="5" t="s">
        <v>991</v>
      </c>
      <c r="G478" s="5" t="s">
        <v>992</v>
      </c>
      <c r="H478" s="3" t="s">
        <v>993</v>
      </c>
      <c r="I478" s="3" t="s">
        <v>992</v>
      </c>
      <c r="J478" s="5">
        <v>9.8000000000000007</v>
      </c>
      <c r="K478" s="5">
        <v>5.15</v>
      </c>
      <c r="L478" s="5">
        <v>1.2</v>
      </c>
      <c r="M478" s="3">
        <v>3.42</v>
      </c>
      <c r="N478" s="3">
        <v>3.8</v>
      </c>
      <c r="O478" s="3">
        <v>1.75</v>
      </c>
      <c r="P478" s="3">
        <v>1</v>
      </c>
      <c r="V478" s="6" t="str">
        <f t="shared" si="64"/>
        <v>苏超</v>
      </c>
      <c r="W478" s="6" t="s">
        <v>405</v>
      </c>
      <c r="X478" s="6" t="s">
        <v>6</v>
      </c>
      <c r="Y478" s="6" t="s">
        <v>6</v>
      </c>
      <c r="Z478" s="6" t="s">
        <v>43</v>
      </c>
      <c r="AA478" s="6" t="s">
        <v>44</v>
      </c>
      <c r="AB478" s="6">
        <v>1</v>
      </c>
      <c r="AC478" s="6">
        <v>1</v>
      </c>
      <c r="AE478" s="6">
        <f t="shared" si="65"/>
        <v>0</v>
      </c>
      <c r="AF478" s="6">
        <f t="shared" si="66"/>
        <v>0</v>
      </c>
      <c r="AG478" s="6" t="str">
        <f t="shared" si="67"/>
        <v/>
      </c>
      <c r="AH478" s="6" t="str">
        <f t="shared" si="68"/>
        <v/>
      </c>
      <c r="AI478" s="6">
        <f t="shared" si="69"/>
        <v>0</v>
      </c>
      <c r="AJ478" s="6">
        <f t="shared" si="70"/>
        <v>0</v>
      </c>
      <c r="AK478" s="6" t="str">
        <f t="shared" si="71"/>
        <v/>
      </c>
      <c r="AL478" s="6" t="str">
        <f t="shared" si="72"/>
        <v/>
      </c>
      <c r="AQ478" s="6" t="s">
        <v>1027</v>
      </c>
    </row>
    <row r="479" spans="2:43">
      <c r="B479" s="2">
        <v>42631</v>
      </c>
      <c r="C479" s="3">
        <v>39</v>
      </c>
      <c r="D479" s="3" t="s">
        <v>143</v>
      </c>
      <c r="E479" s="4">
        <v>42631.916666666664</v>
      </c>
      <c r="F479" s="5" t="s">
        <v>267</v>
      </c>
      <c r="G479" s="5" t="s">
        <v>148</v>
      </c>
      <c r="H479" s="3" t="s">
        <v>267</v>
      </c>
      <c r="I479" s="3" t="s">
        <v>148</v>
      </c>
      <c r="J479" s="5">
        <v>1.2</v>
      </c>
      <c r="K479" s="5">
        <v>5.3</v>
      </c>
      <c r="L479" s="5">
        <v>9.3000000000000007</v>
      </c>
      <c r="M479" s="3">
        <v>1.84</v>
      </c>
      <c r="N479" s="3">
        <v>3.45</v>
      </c>
      <c r="O479" s="3">
        <v>3.4</v>
      </c>
      <c r="P479" s="3">
        <v>-1</v>
      </c>
      <c r="V479" s="6" t="str">
        <f t="shared" si="64"/>
        <v>巴西甲</v>
      </c>
      <c r="W479" s="6" t="s">
        <v>354</v>
      </c>
      <c r="X479" s="6" t="s">
        <v>2</v>
      </c>
      <c r="Y479" s="6" t="s">
        <v>2</v>
      </c>
      <c r="Z479" s="6" t="s">
        <v>43</v>
      </c>
      <c r="AE479" s="6">
        <f t="shared" si="65"/>
        <v>0</v>
      </c>
      <c r="AF479" s="6">
        <f t="shared" si="66"/>
        <v>0</v>
      </c>
      <c r="AG479" s="6" t="str">
        <f t="shared" si="67"/>
        <v/>
      </c>
      <c r="AH479" s="6" t="str">
        <f t="shared" si="68"/>
        <v/>
      </c>
      <c r="AI479" s="6">
        <f t="shared" si="69"/>
        <v>0</v>
      </c>
      <c r="AJ479" s="6">
        <f t="shared" si="70"/>
        <v>0</v>
      </c>
      <c r="AK479" s="6" t="str">
        <f t="shared" si="71"/>
        <v/>
      </c>
      <c r="AL479" s="6" t="str">
        <f t="shared" si="72"/>
        <v/>
      </c>
    </row>
    <row r="480" spans="2:43">
      <c r="B480" s="2">
        <v>42631</v>
      </c>
      <c r="C480" s="3">
        <v>40</v>
      </c>
      <c r="D480" s="3" t="s">
        <v>191</v>
      </c>
      <c r="E480" s="17">
        <v>42631.927083333336</v>
      </c>
      <c r="F480" s="5" t="s">
        <v>234</v>
      </c>
      <c r="G480" s="5" t="s">
        <v>543</v>
      </c>
      <c r="H480" s="3" t="s">
        <v>236</v>
      </c>
      <c r="I480" s="3" t="s">
        <v>543</v>
      </c>
      <c r="J480" s="5">
        <v>1.67</v>
      </c>
      <c r="K480" s="5">
        <v>3.35</v>
      </c>
      <c r="L480" s="5">
        <v>4.3</v>
      </c>
      <c r="M480" s="3">
        <v>3.15</v>
      </c>
      <c r="N480" s="3">
        <v>3.55</v>
      </c>
      <c r="O480" s="3">
        <v>1.89</v>
      </c>
      <c r="P480" s="3">
        <v>-1</v>
      </c>
      <c r="V480" s="6" t="str">
        <f t="shared" si="64"/>
        <v>西甲</v>
      </c>
      <c r="W480" s="6" t="s">
        <v>134</v>
      </c>
      <c r="X480" s="6" t="s">
        <v>6</v>
      </c>
      <c r="Y480" s="6" t="s">
        <v>2</v>
      </c>
      <c r="Z480" s="6" t="s">
        <v>3</v>
      </c>
      <c r="AA480" s="6">
        <v>1</v>
      </c>
      <c r="AE480" s="6">
        <f t="shared" si="65"/>
        <v>0</v>
      </c>
      <c r="AF480" s="6">
        <f t="shared" si="66"/>
        <v>3</v>
      </c>
      <c r="AG480" s="6" t="str">
        <f t="shared" si="67"/>
        <v/>
      </c>
      <c r="AH480" s="6" t="str">
        <f t="shared" si="68"/>
        <v/>
      </c>
      <c r="AI480" s="6">
        <f t="shared" si="69"/>
        <v>0</v>
      </c>
      <c r="AJ480" s="6">
        <f t="shared" si="70"/>
        <v>0</v>
      </c>
      <c r="AK480" s="6" t="str">
        <f t="shared" si="71"/>
        <v/>
      </c>
      <c r="AL480" s="6" t="str">
        <f t="shared" si="72"/>
        <v/>
      </c>
      <c r="AQ480" s="6" t="s">
        <v>1028</v>
      </c>
    </row>
    <row r="481" spans="2:43">
      <c r="B481" s="2">
        <v>42631</v>
      </c>
      <c r="C481" s="3">
        <v>41</v>
      </c>
      <c r="D481" s="3" t="s">
        <v>140</v>
      </c>
      <c r="E481" s="4">
        <v>42631.927083333336</v>
      </c>
      <c r="F481" s="5" t="s">
        <v>994</v>
      </c>
      <c r="G481" s="5" t="s">
        <v>637</v>
      </c>
      <c r="H481" s="3" t="s">
        <v>994</v>
      </c>
      <c r="I481" s="3" t="s">
        <v>638</v>
      </c>
      <c r="J481" s="5">
        <v>5.95</v>
      </c>
      <c r="K481" s="5">
        <v>3.35</v>
      </c>
      <c r="L481" s="5">
        <v>1.51</v>
      </c>
      <c r="M481" s="3">
        <v>2.15</v>
      </c>
      <c r="N481" s="3">
        <v>3.25</v>
      </c>
      <c r="O481" s="3">
        <v>2.82</v>
      </c>
      <c r="P481" s="3">
        <v>1</v>
      </c>
      <c r="V481" s="6" t="str">
        <f t="shared" si="64"/>
        <v>俄超</v>
      </c>
      <c r="W481" s="6" t="s">
        <v>0</v>
      </c>
      <c r="X481" s="6" t="s">
        <v>1</v>
      </c>
      <c r="Y481" s="6" t="s">
        <v>1</v>
      </c>
      <c r="Z481" s="6" t="s">
        <v>43</v>
      </c>
      <c r="AE481" s="6">
        <f t="shared" si="65"/>
        <v>2</v>
      </c>
      <c r="AF481" s="6">
        <f t="shared" si="66"/>
        <v>2</v>
      </c>
      <c r="AG481" s="6" t="str">
        <f t="shared" si="67"/>
        <v/>
      </c>
      <c r="AH481" s="6" t="str">
        <f t="shared" si="68"/>
        <v/>
      </c>
      <c r="AI481" s="6">
        <f t="shared" si="69"/>
        <v>0</v>
      </c>
      <c r="AJ481" s="6">
        <f t="shared" si="70"/>
        <v>0</v>
      </c>
      <c r="AK481" s="6" t="str">
        <f t="shared" si="71"/>
        <v/>
      </c>
      <c r="AL481" s="6" t="str">
        <f t="shared" si="72"/>
        <v/>
      </c>
    </row>
    <row r="482" spans="2:43">
      <c r="B482" s="2">
        <v>42631</v>
      </c>
      <c r="C482" s="3">
        <v>42</v>
      </c>
      <c r="D482" s="3" t="s">
        <v>81</v>
      </c>
      <c r="E482" s="4">
        <v>42631.947916666664</v>
      </c>
      <c r="F482" s="5" t="s">
        <v>102</v>
      </c>
      <c r="G482" s="5" t="s">
        <v>106</v>
      </c>
      <c r="H482" s="3" t="s">
        <v>103</v>
      </c>
      <c r="I482" s="3" t="s">
        <v>106</v>
      </c>
      <c r="J482" s="5">
        <v>5</v>
      </c>
      <c r="K482" s="5">
        <v>3.95</v>
      </c>
      <c r="L482" s="5">
        <v>1.48</v>
      </c>
      <c r="M482" s="3">
        <v>2.2200000000000002</v>
      </c>
      <c r="N482" s="3">
        <v>3.5</v>
      </c>
      <c r="O482" s="3">
        <v>2.5499999999999998</v>
      </c>
      <c r="P482" s="3">
        <v>1</v>
      </c>
      <c r="V482" s="6" t="str">
        <f t="shared" si="64"/>
        <v>荷甲</v>
      </c>
      <c r="W482" s="6" t="s">
        <v>322</v>
      </c>
      <c r="X482" s="6" t="s">
        <v>1</v>
      </c>
      <c r="Y482" s="6" t="s">
        <v>2</v>
      </c>
      <c r="Z482" s="6" t="s">
        <v>43</v>
      </c>
      <c r="AE482" s="6">
        <f t="shared" si="65"/>
        <v>1</v>
      </c>
      <c r="AF482" s="6">
        <f t="shared" si="66"/>
        <v>1</v>
      </c>
      <c r="AG482" s="6" t="str">
        <f t="shared" si="67"/>
        <v/>
      </c>
      <c r="AH482" s="6" t="str">
        <f t="shared" si="68"/>
        <v/>
      </c>
      <c r="AI482" s="6">
        <f t="shared" si="69"/>
        <v>0</v>
      </c>
      <c r="AJ482" s="6">
        <f t="shared" si="70"/>
        <v>0</v>
      </c>
      <c r="AK482" s="6" t="str">
        <f t="shared" si="71"/>
        <v/>
      </c>
      <c r="AL482" s="6" t="str">
        <f t="shared" si="72"/>
        <v/>
      </c>
      <c r="AQ482" s="6" t="s">
        <v>1029</v>
      </c>
    </row>
    <row r="483" spans="2:43">
      <c r="B483" s="2">
        <v>42631</v>
      </c>
      <c r="C483" s="3">
        <v>43</v>
      </c>
      <c r="D483" s="3" t="s">
        <v>117</v>
      </c>
      <c r="E483" s="4">
        <v>42631.958333333336</v>
      </c>
      <c r="F483" s="5" t="s">
        <v>157</v>
      </c>
      <c r="G483" s="5" t="s">
        <v>995</v>
      </c>
      <c r="H483" s="3" t="s">
        <v>157</v>
      </c>
      <c r="I483" s="3" t="s">
        <v>995</v>
      </c>
      <c r="J483" s="5">
        <v>1.54</v>
      </c>
      <c r="K483" s="5">
        <v>3.3</v>
      </c>
      <c r="L483" s="5">
        <v>5.65</v>
      </c>
      <c r="M483" s="3">
        <v>2.96</v>
      </c>
      <c r="N483" s="3">
        <v>3.2</v>
      </c>
      <c r="O483" s="3">
        <v>2.09</v>
      </c>
      <c r="P483" s="3">
        <v>-1</v>
      </c>
      <c r="V483" s="6" t="str">
        <f t="shared" si="64"/>
        <v>法甲</v>
      </c>
      <c r="W483" s="6" t="s">
        <v>0</v>
      </c>
      <c r="X483" s="6" t="s">
        <v>1</v>
      </c>
      <c r="Y483" s="6" t="s">
        <v>2</v>
      </c>
      <c r="Z483" s="6" t="s">
        <v>3</v>
      </c>
      <c r="AE483" s="6">
        <f t="shared" si="65"/>
        <v>1</v>
      </c>
      <c r="AF483" s="6">
        <f t="shared" si="66"/>
        <v>2</v>
      </c>
      <c r="AG483" s="6" t="str">
        <f t="shared" si="67"/>
        <v/>
      </c>
      <c r="AH483" s="6" t="str">
        <f t="shared" si="68"/>
        <v/>
      </c>
      <c r="AI483" s="6">
        <f t="shared" si="69"/>
        <v>0</v>
      </c>
      <c r="AJ483" s="6">
        <f t="shared" si="70"/>
        <v>0</v>
      </c>
      <c r="AK483" s="6" t="str">
        <f t="shared" si="71"/>
        <v/>
      </c>
      <c r="AL483" s="6" t="str">
        <f t="shared" si="72"/>
        <v/>
      </c>
      <c r="AQ483" s="6" t="s">
        <v>1030</v>
      </c>
    </row>
    <row r="484" spans="2:43">
      <c r="B484" s="2">
        <v>42631</v>
      </c>
      <c r="C484" s="3">
        <v>44</v>
      </c>
      <c r="D484" s="3" t="s">
        <v>36</v>
      </c>
      <c r="E484" s="4">
        <v>42631.958333333336</v>
      </c>
      <c r="F484" s="5" t="s">
        <v>160</v>
      </c>
      <c r="G484" s="5" t="s">
        <v>280</v>
      </c>
      <c r="H484" s="3" t="s">
        <v>160</v>
      </c>
      <c r="I484" s="3" t="s">
        <v>280</v>
      </c>
      <c r="J484" s="5">
        <v>2.0299999999999998</v>
      </c>
      <c r="K484" s="5">
        <v>2.82</v>
      </c>
      <c r="L484" s="5">
        <v>3.55</v>
      </c>
      <c r="M484" s="3">
        <v>4.5999999999999996</v>
      </c>
      <c r="N484" s="3">
        <v>3.6</v>
      </c>
      <c r="O484" s="3">
        <v>1.58</v>
      </c>
      <c r="P484" s="3">
        <v>-1</v>
      </c>
      <c r="V484" s="6" t="str">
        <f t="shared" si="64"/>
        <v>葡超</v>
      </c>
      <c r="W484" s="6" t="s">
        <v>1</v>
      </c>
      <c r="X484" s="6" t="s">
        <v>1</v>
      </c>
      <c r="Y484" s="6" t="s">
        <v>1</v>
      </c>
      <c r="Z484" s="6" t="s">
        <v>3</v>
      </c>
      <c r="AA484" s="6" t="s">
        <v>44</v>
      </c>
      <c r="AB484" s="6">
        <v>1</v>
      </c>
      <c r="AC484" s="6" t="s">
        <v>44</v>
      </c>
      <c r="AE484" s="6">
        <f t="shared" si="65"/>
        <v>0</v>
      </c>
      <c r="AF484" s="6">
        <f t="shared" si="66"/>
        <v>0</v>
      </c>
      <c r="AG484" s="6" t="str">
        <f t="shared" si="67"/>
        <v/>
      </c>
      <c r="AH484" s="6" t="str">
        <f t="shared" si="68"/>
        <v/>
      </c>
      <c r="AI484" s="6">
        <f t="shared" si="69"/>
        <v>0</v>
      </c>
      <c r="AJ484" s="6">
        <f t="shared" si="70"/>
        <v>0</v>
      </c>
      <c r="AK484" s="6" t="str">
        <f t="shared" si="71"/>
        <v/>
      </c>
      <c r="AL484" s="6" t="str">
        <f t="shared" si="72"/>
        <v/>
      </c>
    </row>
    <row r="485" spans="2:43">
      <c r="B485" s="2">
        <v>42631</v>
      </c>
      <c r="C485" s="3">
        <v>45</v>
      </c>
      <c r="D485" s="3" t="s">
        <v>36</v>
      </c>
      <c r="E485" s="4">
        <v>42631.958333333336</v>
      </c>
      <c r="F485" s="5" t="s">
        <v>264</v>
      </c>
      <c r="G485" s="5" t="s">
        <v>161</v>
      </c>
      <c r="H485" s="3" t="s">
        <v>265</v>
      </c>
      <c r="I485" s="3" t="s">
        <v>162</v>
      </c>
      <c r="J485" s="5">
        <v>2.09</v>
      </c>
      <c r="K485" s="5">
        <v>2.78</v>
      </c>
      <c r="L485" s="5">
        <v>3.45</v>
      </c>
      <c r="M485" s="3">
        <v>4.8499999999999996</v>
      </c>
      <c r="N485" s="3">
        <v>3.65</v>
      </c>
      <c r="O485" s="3">
        <v>1.54</v>
      </c>
      <c r="P485" s="3">
        <v>-1</v>
      </c>
      <c r="V485" s="6" t="str">
        <f t="shared" si="64"/>
        <v>葡超</v>
      </c>
      <c r="W485" s="6" t="s">
        <v>0</v>
      </c>
      <c r="X485" s="6" t="s">
        <v>2</v>
      </c>
      <c r="Y485" s="6" t="s">
        <v>1</v>
      </c>
      <c r="Z485" s="6" t="s">
        <v>3</v>
      </c>
      <c r="AA485" s="6" t="s">
        <v>44</v>
      </c>
      <c r="AB485" s="6">
        <v>1</v>
      </c>
      <c r="AC485" s="6" t="s">
        <v>44</v>
      </c>
      <c r="AE485" s="6">
        <f t="shared" si="65"/>
        <v>0</v>
      </c>
      <c r="AF485" s="6">
        <f t="shared" si="66"/>
        <v>0</v>
      </c>
      <c r="AG485" s="6" t="str">
        <f t="shared" si="67"/>
        <v/>
      </c>
      <c r="AH485" s="6" t="str">
        <f t="shared" si="68"/>
        <v/>
      </c>
      <c r="AI485" s="6">
        <f t="shared" si="69"/>
        <v>0</v>
      </c>
      <c r="AJ485" s="6">
        <f t="shared" si="70"/>
        <v>0</v>
      </c>
      <c r="AK485" s="6" t="str">
        <f t="shared" si="71"/>
        <v/>
      </c>
      <c r="AL485" s="6" t="str">
        <f t="shared" si="72"/>
        <v/>
      </c>
      <c r="AQ485" s="6" t="s">
        <v>1031</v>
      </c>
    </row>
    <row r="486" spans="2:43">
      <c r="B486" s="2">
        <v>42631</v>
      </c>
      <c r="C486" s="3">
        <v>46</v>
      </c>
      <c r="D486" s="3" t="s">
        <v>97</v>
      </c>
      <c r="E486" s="4">
        <v>42631.979166666664</v>
      </c>
      <c r="F486" s="5" t="s">
        <v>639</v>
      </c>
      <c r="G486" s="5" t="s">
        <v>557</v>
      </c>
      <c r="H486" s="3" t="s">
        <v>640</v>
      </c>
      <c r="I486" s="3" t="s">
        <v>557</v>
      </c>
      <c r="J486" s="5">
        <v>1.17</v>
      </c>
      <c r="K486" s="5">
        <v>5.5</v>
      </c>
      <c r="L486" s="5">
        <v>10.75</v>
      </c>
      <c r="M486" s="3">
        <v>1.66</v>
      </c>
      <c r="N486" s="3">
        <v>3.9</v>
      </c>
      <c r="O486" s="3">
        <v>3.7</v>
      </c>
      <c r="P486" s="3">
        <v>-1</v>
      </c>
      <c r="V486" s="6" t="str">
        <f t="shared" si="64"/>
        <v>英超</v>
      </c>
      <c r="W486" s="6" t="s">
        <v>354</v>
      </c>
      <c r="X486" s="6" t="s">
        <v>1</v>
      </c>
      <c r="Y486" s="6" t="s">
        <v>2</v>
      </c>
      <c r="Z486" s="6" t="s">
        <v>3</v>
      </c>
      <c r="AA486" s="6">
        <v>1</v>
      </c>
      <c r="AE486" s="6">
        <f t="shared" si="65"/>
        <v>1</v>
      </c>
      <c r="AF486" s="6">
        <f t="shared" si="66"/>
        <v>3</v>
      </c>
      <c r="AG486" s="6" t="str">
        <f t="shared" si="67"/>
        <v/>
      </c>
      <c r="AH486" s="6" t="str">
        <f t="shared" si="68"/>
        <v/>
      </c>
      <c r="AI486" s="6">
        <f t="shared" si="69"/>
        <v>0</v>
      </c>
      <c r="AJ486" s="6">
        <f t="shared" si="70"/>
        <v>0</v>
      </c>
      <c r="AK486" s="6" t="str">
        <f t="shared" si="71"/>
        <v/>
      </c>
      <c r="AL486" s="6" t="str">
        <f t="shared" si="72"/>
        <v/>
      </c>
    </row>
    <row r="487" spans="2:43">
      <c r="B487" s="2">
        <v>42631</v>
      </c>
      <c r="C487" s="3">
        <v>47</v>
      </c>
      <c r="D487" s="3" t="s">
        <v>131</v>
      </c>
      <c r="E487" s="4">
        <v>42631.979166666664</v>
      </c>
      <c r="F487" s="5" t="s">
        <v>132</v>
      </c>
      <c r="G487" s="5" t="s">
        <v>705</v>
      </c>
      <c r="H487" s="3" t="s">
        <v>132</v>
      </c>
      <c r="I487" s="3" t="s">
        <v>705</v>
      </c>
      <c r="J487" s="5">
        <v>2.5099999999999998</v>
      </c>
      <c r="K487" s="5">
        <v>3.01</v>
      </c>
      <c r="L487" s="5">
        <v>2.5099999999999998</v>
      </c>
      <c r="M487" s="3">
        <v>5.6</v>
      </c>
      <c r="N487" s="3">
        <v>4.55</v>
      </c>
      <c r="O487" s="3">
        <v>1.37</v>
      </c>
      <c r="P487" s="3">
        <v>-1</v>
      </c>
      <c r="V487" s="6" t="str">
        <f t="shared" si="64"/>
        <v>德甲</v>
      </c>
      <c r="W487" s="6" t="s">
        <v>405</v>
      </c>
      <c r="X487" s="6" t="s">
        <v>1</v>
      </c>
      <c r="Y487" s="6" t="s">
        <v>6</v>
      </c>
      <c r="Z487" s="6" t="s">
        <v>3</v>
      </c>
      <c r="AC487" s="6">
        <v>1</v>
      </c>
      <c r="AE487" s="6">
        <f t="shared" si="65"/>
        <v>0</v>
      </c>
      <c r="AF487" s="6">
        <f t="shared" si="66"/>
        <v>0</v>
      </c>
      <c r="AG487" s="6" t="str">
        <f t="shared" si="67"/>
        <v/>
      </c>
      <c r="AH487" s="6" t="str">
        <f t="shared" si="68"/>
        <v/>
      </c>
      <c r="AI487" s="6">
        <f t="shared" si="69"/>
        <v>0</v>
      </c>
      <c r="AJ487" s="6">
        <f t="shared" si="70"/>
        <v>0</v>
      </c>
      <c r="AK487" s="6" t="str">
        <f t="shared" si="71"/>
        <v/>
      </c>
      <c r="AL487" s="6" t="str">
        <f t="shared" si="72"/>
        <v/>
      </c>
      <c r="AQ487" s="6" t="s">
        <v>1032</v>
      </c>
    </row>
    <row r="488" spans="2:43">
      <c r="B488" s="2">
        <v>42631</v>
      </c>
      <c r="C488" s="3">
        <v>48</v>
      </c>
      <c r="D488" s="3" t="s">
        <v>121</v>
      </c>
      <c r="E488" s="4">
        <v>42631.979166666664</v>
      </c>
      <c r="F488" s="5" t="s">
        <v>996</v>
      </c>
      <c r="G488" s="5" t="s">
        <v>166</v>
      </c>
      <c r="H488" s="3" t="s">
        <v>996</v>
      </c>
      <c r="I488" s="3" t="s">
        <v>166</v>
      </c>
      <c r="J488" s="5">
        <v>2.8</v>
      </c>
      <c r="K488" s="5">
        <v>3.2</v>
      </c>
      <c r="L488" s="5">
        <v>2.1800000000000002</v>
      </c>
      <c r="M488" s="3">
        <v>1.5</v>
      </c>
      <c r="N488" s="3">
        <v>4.25</v>
      </c>
      <c r="O488" s="3">
        <v>4.4000000000000004</v>
      </c>
      <c r="P488" s="3">
        <v>1</v>
      </c>
      <c r="V488" s="6" t="str">
        <f t="shared" si="64"/>
        <v>瑞典超</v>
      </c>
      <c r="W488" s="6" t="s">
        <v>322</v>
      </c>
      <c r="X488" s="6" t="s">
        <v>1</v>
      </c>
      <c r="Y488" s="6" t="s">
        <v>2</v>
      </c>
      <c r="Z488" s="6" t="s">
        <v>3</v>
      </c>
      <c r="AA488" s="6" t="s">
        <v>44</v>
      </c>
      <c r="AB488" s="6">
        <v>1</v>
      </c>
      <c r="AC488" s="6" t="s">
        <v>44</v>
      </c>
      <c r="AE488" s="6">
        <f t="shared" si="65"/>
        <v>0</v>
      </c>
      <c r="AF488" s="6">
        <f t="shared" si="66"/>
        <v>0</v>
      </c>
      <c r="AG488" s="6" t="str">
        <f t="shared" si="67"/>
        <v/>
      </c>
      <c r="AH488" s="6" t="str">
        <f t="shared" si="68"/>
        <v/>
      </c>
      <c r="AI488" s="6">
        <f t="shared" si="69"/>
        <v>0</v>
      </c>
      <c r="AJ488" s="6">
        <f t="shared" si="70"/>
        <v>0</v>
      </c>
      <c r="AK488" s="6" t="str">
        <f t="shared" si="71"/>
        <v/>
      </c>
      <c r="AL488" s="6" t="str">
        <f t="shared" si="72"/>
        <v/>
      </c>
    </row>
    <row r="489" spans="2:43">
      <c r="B489" s="2">
        <v>42631</v>
      </c>
      <c r="C489" s="3">
        <v>49</v>
      </c>
      <c r="D489" s="3" t="s">
        <v>174</v>
      </c>
      <c r="E489" s="17">
        <v>42632</v>
      </c>
      <c r="F489" s="5" t="s">
        <v>175</v>
      </c>
      <c r="G489" s="5" t="s">
        <v>649</v>
      </c>
      <c r="H489" s="3" t="s">
        <v>175</v>
      </c>
      <c r="I489" s="3" t="s">
        <v>649</v>
      </c>
      <c r="J489" s="5">
        <v>4.45</v>
      </c>
      <c r="K489" s="5">
        <v>3.28</v>
      </c>
      <c r="L489" s="5">
        <v>1.67</v>
      </c>
      <c r="M489" s="3">
        <v>1.89</v>
      </c>
      <c r="N489" s="3">
        <v>3.4</v>
      </c>
      <c r="O489" s="3">
        <v>3.28</v>
      </c>
      <c r="P489" s="3">
        <v>1</v>
      </c>
      <c r="V489" s="6" t="str">
        <f t="shared" si="64"/>
        <v>意甲</v>
      </c>
      <c r="W489" s="6" t="s">
        <v>328</v>
      </c>
      <c r="X489" s="6" t="s">
        <v>2</v>
      </c>
      <c r="Y489" s="6" t="s">
        <v>6</v>
      </c>
      <c r="Z489" s="6" t="s">
        <v>3</v>
      </c>
      <c r="AA489" s="6">
        <v>1</v>
      </c>
      <c r="AB489" s="6">
        <v>1</v>
      </c>
      <c r="AC489" s="6">
        <v>1</v>
      </c>
      <c r="AE489" s="6">
        <f t="shared" si="65"/>
        <v>0</v>
      </c>
      <c r="AF489" s="6">
        <f t="shared" si="66"/>
        <v>0</v>
      </c>
      <c r="AG489" s="6" t="str">
        <f t="shared" si="67"/>
        <v/>
      </c>
      <c r="AH489" s="6" t="str">
        <f t="shared" si="68"/>
        <v/>
      </c>
      <c r="AI489" s="6">
        <f t="shared" si="69"/>
        <v>0</v>
      </c>
      <c r="AJ489" s="6">
        <f t="shared" si="70"/>
        <v>2</v>
      </c>
      <c r="AK489" s="6" t="str">
        <f t="shared" si="71"/>
        <v/>
      </c>
      <c r="AL489" s="6" t="str">
        <f t="shared" si="72"/>
        <v/>
      </c>
      <c r="AQ489" s="6" t="s">
        <v>1033</v>
      </c>
    </row>
    <row r="490" spans="2:43">
      <c r="B490" s="2">
        <v>42631</v>
      </c>
      <c r="C490" s="3">
        <v>50</v>
      </c>
      <c r="D490" s="3" t="s">
        <v>137</v>
      </c>
      <c r="E490" s="4">
        <v>42632</v>
      </c>
      <c r="F490" s="5" t="s">
        <v>997</v>
      </c>
      <c r="G490" s="5" t="s">
        <v>998</v>
      </c>
      <c r="H490" s="3" t="s">
        <v>997</v>
      </c>
      <c r="I490" s="3" t="s">
        <v>998</v>
      </c>
      <c r="J490" s="5">
        <v>2.83</v>
      </c>
      <c r="K490" s="5">
        <v>3.45</v>
      </c>
      <c r="L490" s="5">
        <v>2.06</v>
      </c>
      <c r="M490" s="3">
        <v>1.56</v>
      </c>
      <c r="N490" s="3">
        <v>4.1500000000000004</v>
      </c>
      <c r="O490" s="3">
        <v>4.05</v>
      </c>
      <c r="P490" s="3">
        <v>1</v>
      </c>
      <c r="V490" s="6" t="str">
        <f t="shared" si="64"/>
        <v>挪超</v>
      </c>
      <c r="W490" s="6" t="s">
        <v>1</v>
      </c>
      <c r="X490" s="6" t="s">
        <v>1</v>
      </c>
      <c r="Y490" s="6" t="s">
        <v>1</v>
      </c>
      <c r="Z490" s="6" t="s">
        <v>43</v>
      </c>
      <c r="AA490" s="6" t="s">
        <v>44</v>
      </c>
      <c r="AB490" s="6">
        <v>1</v>
      </c>
      <c r="AC490" s="6" t="s">
        <v>44</v>
      </c>
      <c r="AE490" s="6">
        <f t="shared" si="65"/>
        <v>0</v>
      </c>
      <c r="AF490" s="6">
        <f t="shared" si="66"/>
        <v>0</v>
      </c>
      <c r="AG490" s="6" t="str">
        <f t="shared" si="67"/>
        <v/>
      </c>
      <c r="AH490" s="6" t="str">
        <f t="shared" si="68"/>
        <v/>
      </c>
      <c r="AI490" s="6">
        <f t="shared" si="69"/>
        <v>0</v>
      </c>
      <c r="AJ490" s="6">
        <f t="shared" si="70"/>
        <v>0</v>
      </c>
      <c r="AK490" s="6" t="str">
        <f t="shared" si="71"/>
        <v/>
      </c>
      <c r="AL490" s="6" t="str">
        <f t="shared" si="72"/>
        <v/>
      </c>
    </row>
    <row r="491" spans="2:43">
      <c r="B491" s="2">
        <v>42631</v>
      </c>
      <c r="C491" s="3">
        <v>51</v>
      </c>
      <c r="D491" s="3" t="s">
        <v>137</v>
      </c>
      <c r="E491" s="4">
        <v>42632</v>
      </c>
      <c r="F491" s="5" t="s">
        <v>179</v>
      </c>
      <c r="G491" s="5" t="s">
        <v>999</v>
      </c>
      <c r="H491" s="3" t="s">
        <v>181</v>
      </c>
      <c r="I491" s="3" t="s">
        <v>999</v>
      </c>
      <c r="J491" s="5">
        <v>2.6</v>
      </c>
      <c r="K491" s="5">
        <v>3.3</v>
      </c>
      <c r="L491" s="5">
        <v>2.27</v>
      </c>
      <c r="M491" s="3">
        <v>1.46</v>
      </c>
      <c r="N491" s="3">
        <v>4.25</v>
      </c>
      <c r="O491" s="3">
        <v>4.8</v>
      </c>
      <c r="P491" s="3">
        <v>1</v>
      </c>
      <c r="V491" s="6" t="str">
        <f t="shared" si="64"/>
        <v>挪超</v>
      </c>
      <c r="W491" s="6" t="s">
        <v>1</v>
      </c>
      <c r="X491" s="6" t="s">
        <v>1</v>
      </c>
      <c r="Y491" s="6" t="s">
        <v>1</v>
      </c>
      <c r="Z491" s="6" t="s">
        <v>43</v>
      </c>
      <c r="AC491" s="6">
        <v>1</v>
      </c>
      <c r="AE491" s="6">
        <f t="shared" si="65"/>
        <v>0</v>
      </c>
      <c r="AF491" s="6">
        <f t="shared" si="66"/>
        <v>0</v>
      </c>
      <c r="AG491" s="6" t="str">
        <f t="shared" si="67"/>
        <v/>
      </c>
      <c r="AH491" s="6" t="str">
        <f t="shared" si="68"/>
        <v/>
      </c>
      <c r="AI491" s="6">
        <f t="shared" si="69"/>
        <v>0</v>
      </c>
      <c r="AJ491" s="6">
        <f t="shared" si="70"/>
        <v>0</v>
      </c>
      <c r="AK491" s="6" t="str">
        <f t="shared" si="71"/>
        <v/>
      </c>
      <c r="AL491" s="6" t="str">
        <f t="shared" si="72"/>
        <v/>
      </c>
      <c r="AQ491" s="6" t="s">
        <v>1034</v>
      </c>
    </row>
    <row r="492" spans="2:43">
      <c r="B492" s="2">
        <v>42631</v>
      </c>
      <c r="C492" s="3">
        <v>52</v>
      </c>
      <c r="D492" s="3" t="s">
        <v>137</v>
      </c>
      <c r="E492" s="4">
        <v>42632</v>
      </c>
      <c r="F492" s="5" t="s">
        <v>219</v>
      </c>
      <c r="G492" s="5" t="s">
        <v>139</v>
      </c>
      <c r="H492" s="3" t="s">
        <v>221</v>
      </c>
      <c r="I492" s="3" t="s">
        <v>139</v>
      </c>
      <c r="J492" s="5">
        <v>1.44</v>
      </c>
      <c r="K492" s="5">
        <v>4.0999999999999996</v>
      </c>
      <c r="L492" s="5">
        <v>5.25</v>
      </c>
      <c r="M492" s="3">
        <v>2.38</v>
      </c>
      <c r="N492" s="3">
        <v>3.6</v>
      </c>
      <c r="O492" s="3">
        <v>2.3199999999999998</v>
      </c>
      <c r="P492" s="3">
        <v>-1</v>
      </c>
      <c r="V492" s="6" t="str">
        <f t="shared" si="64"/>
        <v>挪超</v>
      </c>
      <c r="W492" s="6" t="s">
        <v>405</v>
      </c>
      <c r="X492" s="6" t="s">
        <v>1</v>
      </c>
      <c r="Y492" s="6" t="s">
        <v>6</v>
      </c>
      <c r="Z492" s="6" t="s">
        <v>43</v>
      </c>
      <c r="AA492" s="6" t="s">
        <v>44</v>
      </c>
      <c r="AB492" s="6">
        <v>1</v>
      </c>
      <c r="AC492" s="6">
        <v>1</v>
      </c>
      <c r="AE492" s="6">
        <f t="shared" si="65"/>
        <v>0</v>
      </c>
      <c r="AF492" s="6">
        <f t="shared" si="66"/>
        <v>0</v>
      </c>
      <c r="AG492" s="6" t="str">
        <f t="shared" si="67"/>
        <v/>
      </c>
      <c r="AH492" s="6" t="str">
        <f t="shared" si="68"/>
        <v/>
      </c>
      <c r="AI492" s="6">
        <f t="shared" si="69"/>
        <v>1</v>
      </c>
      <c r="AJ492" s="6">
        <f t="shared" si="70"/>
        <v>1</v>
      </c>
      <c r="AK492" s="6" t="str">
        <f t="shared" si="71"/>
        <v/>
      </c>
      <c r="AL492" s="6" t="str">
        <f t="shared" si="72"/>
        <v/>
      </c>
    </row>
    <row r="493" spans="2:43">
      <c r="B493" s="2">
        <v>42631</v>
      </c>
      <c r="C493" s="3">
        <v>53</v>
      </c>
      <c r="D493" s="3" t="s">
        <v>114</v>
      </c>
      <c r="E493" s="4">
        <v>42632</v>
      </c>
      <c r="F493" s="5" t="s">
        <v>1000</v>
      </c>
      <c r="G493" s="5" t="s">
        <v>116</v>
      </c>
      <c r="H493" s="3" t="s">
        <v>1000</v>
      </c>
      <c r="I493" s="3" t="s">
        <v>116</v>
      </c>
      <c r="J493" s="5">
        <v>2.72</v>
      </c>
      <c r="K493" s="5">
        <v>3.25</v>
      </c>
      <c r="L493" s="5">
        <v>2.2000000000000002</v>
      </c>
      <c r="M493" s="3">
        <v>1.49</v>
      </c>
      <c r="N493" s="3">
        <v>4.1500000000000004</v>
      </c>
      <c r="O493" s="3">
        <v>4.5999999999999996</v>
      </c>
      <c r="P493" s="3">
        <v>1</v>
      </c>
      <c r="V493" s="6" t="str">
        <f t="shared" si="64"/>
        <v>比甲</v>
      </c>
      <c r="W493" s="6" t="s">
        <v>354</v>
      </c>
      <c r="X493" s="6" t="s">
        <v>2</v>
      </c>
      <c r="Y493" s="6" t="s">
        <v>2</v>
      </c>
      <c r="Z493" s="6" t="s">
        <v>43</v>
      </c>
      <c r="AC493" s="6">
        <v>1</v>
      </c>
      <c r="AE493" s="6">
        <f t="shared" si="65"/>
        <v>0</v>
      </c>
      <c r="AF493" s="6">
        <f t="shared" si="66"/>
        <v>0</v>
      </c>
      <c r="AG493" s="6" t="str">
        <f t="shared" si="67"/>
        <v/>
      </c>
      <c r="AH493" s="6" t="str">
        <f t="shared" si="68"/>
        <v/>
      </c>
      <c r="AI493" s="6">
        <f t="shared" si="69"/>
        <v>0</v>
      </c>
      <c r="AJ493" s="6">
        <f t="shared" si="70"/>
        <v>0</v>
      </c>
      <c r="AK493" s="6" t="str">
        <f t="shared" si="71"/>
        <v/>
      </c>
      <c r="AL493" s="6" t="str">
        <f t="shared" si="72"/>
        <v/>
      </c>
    </row>
    <row r="494" spans="2:43">
      <c r="B494" s="2">
        <v>42631</v>
      </c>
      <c r="C494" s="3">
        <v>54</v>
      </c>
      <c r="D494" s="3" t="s">
        <v>191</v>
      </c>
      <c r="E494" s="4">
        <v>42632.020833333336</v>
      </c>
      <c r="F494" s="5" t="s">
        <v>284</v>
      </c>
      <c r="G494" s="5" t="s">
        <v>1001</v>
      </c>
      <c r="H494" s="3" t="s">
        <v>284</v>
      </c>
      <c r="I494" s="3" t="s">
        <v>1001</v>
      </c>
      <c r="J494" s="5">
        <v>1.68</v>
      </c>
      <c r="K494" s="5">
        <v>3.2</v>
      </c>
      <c r="L494" s="5">
        <v>4.5199999999999996</v>
      </c>
      <c r="M494" s="3">
        <v>3.4</v>
      </c>
      <c r="N494" s="3">
        <v>3.3</v>
      </c>
      <c r="O494" s="3">
        <v>1.88</v>
      </c>
      <c r="P494" s="3">
        <v>-1</v>
      </c>
      <c r="V494" s="6" t="str">
        <f t="shared" si="64"/>
        <v>西甲</v>
      </c>
      <c r="W494" s="6" t="s">
        <v>322</v>
      </c>
      <c r="X494" s="6" t="s">
        <v>1</v>
      </c>
      <c r="Y494" s="6" t="s">
        <v>2</v>
      </c>
      <c r="Z494" s="6" t="s">
        <v>3</v>
      </c>
      <c r="AE494" s="6">
        <f t="shared" si="65"/>
        <v>1</v>
      </c>
      <c r="AF494" s="6">
        <f t="shared" si="66"/>
        <v>3</v>
      </c>
      <c r="AG494" s="6" t="str">
        <f t="shared" si="67"/>
        <v/>
      </c>
      <c r="AH494" s="6" t="str">
        <f t="shared" si="68"/>
        <v/>
      </c>
      <c r="AI494" s="6">
        <f t="shared" si="69"/>
        <v>0</v>
      </c>
      <c r="AJ494" s="6">
        <f t="shared" si="70"/>
        <v>0</v>
      </c>
      <c r="AK494" s="6" t="str">
        <f t="shared" si="71"/>
        <v/>
      </c>
      <c r="AL494" s="6" t="str">
        <f t="shared" si="72"/>
        <v/>
      </c>
    </row>
    <row r="495" spans="2:43">
      <c r="B495" s="2">
        <v>42631</v>
      </c>
      <c r="C495" s="3">
        <v>55</v>
      </c>
      <c r="D495" s="3" t="s">
        <v>36</v>
      </c>
      <c r="E495" s="4">
        <v>42632.041666666664</v>
      </c>
      <c r="F495" s="5" t="s">
        <v>559</v>
      </c>
      <c r="G495" s="5" t="s">
        <v>204</v>
      </c>
      <c r="H495" s="3" t="s">
        <v>559</v>
      </c>
      <c r="I495" s="3" t="s">
        <v>204</v>
      </c>
      <c r="J495" s="5">
        <v>9.9</v>
      </c>
      <c r="K495" s="5">
        <v>4.95</v>
      </c>
      <c r="L495" s="5">
        <v>1.21</v>
      </c>
      <c r="M495" s="3">
        <v>3.35</v>
      </c>
      <c r="N495" s="3">
        <v>3.7</v>
      </c>
      <c r="O495" s="3">
        <v>1.79</v>
      </c>
      <c r="P495" s="3">
        <v>1</v>
      </c>
      <c r="V495" s="6" t="str">
        <f t="shared" si="64"/>
        <v>葡超</v>
      </c>
      <c r="W495" s="6" t="s">
        <v>405</v>
      </c>
      <c r="X495" s="6" t="s">
        <v>1</v>
      </c>
      <c r="Y495" s="6" t="s">
        <v>6</v>
      </c>
      <c r="Z495" s="6" t="s">
        <v>3</v>
      </c>
      <c r="AA495" s="6" t="s">
        <v>44</v>
      </c>
      <c r="AB495" s="6">
        <v>1</v>
      </c>
      <c r="AC495" s="6">
        <v>1</v>
      </c>
      <c r="AE495" s="6">
        <f t="shared" si="65"/>
        <v>0</v>
      </c>
      <c r="AF495" s="6">
        <f t="shared" si="66"/>
        <v>0</v>
      </c>
      <c r="AG495" s="6" t="str">
        <f t="shared" si="67"/>
        <v/>
      </c>
      <c r="AH495" s="6" t="str">
        <f t="shared" si="68"/>
        <v/>
      </c>
      <c r="AI495" s="6">
        <f t="shared" si="69"/>
        <v>1</v>
      </c>
      <c r="AJ495" s="6">
        <f t="shared" si="70"/>
        <v>2</v>
      </c>
      <c r="AK495" s="6" t="str">
        <f t="shared" si="71"/>
        <v/>
      </c>
      <c r="AL495" s="6" t="str">
        <f t="shared" si="72"/>
        <v/>
      </c>
      <c r="AQ495" s="6" t="s">
        <v>1035</v>
      </c>
    </row>
    <row r="496" spans="2:43">
      <c r="B496" s="2">
        <v>42631</v>
      </c>
      <c r="C496" s="3">
        <v>56</v>
      </c>
      <c r="D496" s="3" t="s">
        <v>140</v>
      </c>
      <c r="E496" s="4">
        <v>42632.041666666664</v>
      </c>
      <c r="F496" s="5" t="s">
        <v>197</v>
      </c>
      <c r="G496" s="5" t="s">
        <v>200</v>
      </c>
      <c r="H496" s="3" t="s">
        <v>197</v>
      </c>
      <c r="I496" s="3" t="s">
        <v>200</v>
      </c>
      <c r="J496" s="5">
        <v>1.6</v>
      </c>
      <c r="K496" s="5">
        <v>3.3</v>
      </c>
      <c r="L496" s="5">
        <v>4.96</v>
      </c>
      <c r="M496" s="3">
        <v>3.09</v>
      </c>
      <c r="N496" s="3">
        <v>3.3</v>
      </c>
      <c r="O496" s="3">
        <v>1.99</v>
      </c>
      <c r="P496" s="3">
        <v>-1</v>
      </c>
      <c r="V496" s="6" t="str">
        <f t="shared" si="64"/>
        <v>俄超</v>
      </c>
      <c r="W496" s="6" t="s">
        <v>0</v>
      </c>
      <c r="X496" s="6" t="s">
        <v>1</v>
      </c>
      <c r="Y496" s="6" t="s">
        <v>1</v>
      </c>
      <c r="Z496" s="6" t="s">
        <v>43</v>
      </c>
      <c r="AE496" s="6">
        <f t="shared" si="65"/>
        <v>2</v>
      </c>
      <c r="AF496" s="6">
        <f t="shared" si="66"/>
        <v>2</v>
      </c>
      <c r="AG496" s="6" t="str">
        <f t="shared" si="67"/>
        <v/>
      </c>
      <c r="AH496" s="6" t="str">
        <f t="shared" si="68"/>
        <v/>
      </c>
      <c r="AI496" s="6">
        <f t="shared" si="69"/>
        <v>0</v>
      </c>
      <c r="AJ496" s="6">
        <f t="shared" si="70"/>
        <v>0</v>
      </c>
      <c r="AK496" s="6" t="str">
        <f t="shared" si="71"/>
        <v/>
      </c>
      <c r="AL496" s="6" t="str">
        <f t="shared" si="72"/>
        <v/>
      </c>
    </row>
    <row r="497" spans="2:43">
      <c r="B497" s="2">
        <v>42631</v>
      </c>
      <c r="C497" s="3">
        <v>57</v>
      </c>
      <c r="D497" s="3" t="s">
        <v>207</v>
      </c>
      <c r="E497" s="4">
        <v>42632.041666666664</v>
      </c>
      <c r="F497" s="5" t="s">
        <v>561</v>
      </c>
      <c r="G497" s="5" t="s">
        <v>209</v>
      </c>
      <c r="H497" s="3" t="s">
        <v>561</v>
      </c>
      <c r="I497" s="3" t="s">
        <v>210</v>
      </c>
      <c r="J497" s="5">
        <v>2.37</v>
      </c>
      <c r="K497" s="5">
        <v>2.8</v>
      </c>
      <c r="L497" s="5">
        <v>2.87</v>
      </c>
      <c r="M497" s="3">
        <v>5.7</v>
      </c>
      <c r="N497" s="3">
        <v>4</v>
      </c>
      <c r="O497" s="3">
        <v>1.42</v>
      </c>
      <c r="P497" s="3">
        <v>-1</v>
      </c>
      <c r="V497" s="6" t="str">
        <f t="shared" si="64"/>
        <v>阿甲</v>
      </c>
      <c r="W497" s="6" t="s">
        <v>1</v>
      </c>
      <c r="X497" s="6" t="s">
        <v>1</v>
      </c>
      <c r="Y497" s="6" t="s">
        <v>1</v>
      </c>
      <c r="Z497" s="6" t="s">
        <v>43</v>
      </c>
      <c r="AA497" s="6" t="s">
        <v>44</v>
      </c>
      <c r="AB497" s="6">
        <v>1</v>
      </c>
      <c r="AC497" s="6" t="s">
        <v>44</v>
      </c>
      <c r="AE497" s="6">
        <f t="shared" si="65"/>
        <v>0</v>
      </c>
      <c r="AF497" s="6">
        <f t="shared" si="66"/>
        <v>0</v>
      </c>
      <c r="AG497" s="6" t="str">
        <f t="shared" si="67"/>
        <v/>
      </c>
      <c r="AH497" s="6" t="str">
        <f t="shared" si="68"/>
        <v/>
      </c>
      <c r="AI497" s="6">
        <f t="shared" si="69"/>
        <v>0</v>
      </c>
      <c r="AJ497" s="6">
        <f t="shared" si="70"/>
        <v>0</v>
      </c>
      <c r="AK497" s="6" t="str">
        <f t="shared" si="71"/>
        <v/>
      </c>
      <c r="AL497" s="6" t="str">
        <f t="shared" si="72"/>
        <v/>
      </c>
    </row>
    <row r="498" spans="2:43">
      <c r="B498" s="2">
        <v>42631</v>
      </c>
      <c r="C498" s="3">
        <v>58</v>
      </c>
      <c r="D498" s="3" t="s">
        <v>207</v>
      </c>
      <c r="E498" s="4">
        <v>42632.052083333336</v>
      </c>
      <c r="F498" s="5" t="s">
        <v>563</v>
      </c>
      <c r="G498" s="5" t="s">
        <v>560</v>
      </c>
      <c r="H498" s="3" t="s">
        <v>564</v>
      </c>
      <c r="I498" s="3" t="s">
        <v>560</v>
      </c>
      <c r="J498" s="5">
        <v>2.2200000000000002</v>
      </c>
      <c r="K498" s="5">
        <v>2.78</v>
      </c>
      <c r="L498" s="5">
        <v>3.15</v>
      </c>
      <c r="M498" s="3">
        <v>5.25</v>
      </c>
      <c r="N498" s="3">
        <v>3.8</v>
      </c>
      <c r="O498" s="3">
        <v>1.48</v>
      </c>
      <c r="P498" s="3">
        <v>-1</v>
      </c>
      <c r="V498" s="6" t="str">
        <f t="shared" si="64"/>
        <v>阿甲</v>
      </c>
      <c r="W498" s="6" t="s">
        <v>385</v>
      </c>
      <c r="X498" s="6" t="s">
        <v>6</v>
      </c>
      <c r="Y498" s="6" t="s">
        <v>1</v>
      </c>
      <c r="Z498" s="6" t="s">
        <v>43</v>
      </c>
      <c r="AA498" s="6" t="s">
        <v>44</v>
      </c>
      <c r="AB498" s="6">
        <v>1</v>
      </c>
      <c r="AC498" s="6" t="s">
        <v>44</v>
      </c>
      <c r="AE498" s="6">
        <f t="shared" si="65"/>
        <v>0</v>
      </c>
      <c r="AF498" s="6">
        <f t="shared" si="66"/>
        <v>0</v>
      </c>
      <c r="AG498" s="6" t="str">
        <f t="shared" si="67"/>
        <v/>
      </c>
      <c r="AH498" s="6" t="str">
        <f t="shared" si="68"/>
        <v/>
      </c>
      <c r="AI498" s="6">
        <f t="shared" si="69"/>
        <v>0</v>
      </c>
      <c r="AJ498" s="6">
        <f t="shared" si="70"/>
        <v>0</v>
      </c>
      <c r="AK498" s="6" t="str">
        <f t="shared" si="71"/>
        <v/>
      </c>
      <c r="AL498" s="6" t="str">
        <f t="shared" si="72"/>
        <v/>
      </c>
    </row>
    <row r="499" spans="2:43">
      <c r="B499" s="2">
        <v>42631</v>
      </c>
      <c r="C499" s="3">
        <v>60</v>
      </c>
      <c r="D499" s="3" t="s">
        <v>114</v>
      </c>
      <c r="E499" s="4">
        <v>42632.083333333336</v>
      </c>
      <c r="F499" s="5" t="s">
        <v>1002</v>
      </c>
      <c r="G499" s="5" t="s">
        <v>189</v>
      </c>
      <c r="H499" s="3" t="s">
        <v>1002</v>
      </c>
      <c r="I499" s="3" t="s">
        <v>189</v>
      </c>
      <c r="J499" s="5">
        <v>2.88</v>
      </c>
      <c r="K499" s="5">
        <v>3.4</v>
      </c>
      <c r="L499" s="5">
        <v>2.0499999999999998</v>
      </c>
      <c r="M499" s="3">
        <v>1.56</v>
      </c>
      <c r="N499" s="3">
        <v>4</v>
      </c>
      <c r="O499" s="3">
        <v>4.2</v>
      </c>
      <c r="P499" s="3">
        <v>1</v>
      </c>
      <c r="V499" s="6" t="str">
        <f t="shared" si="64"/>
        <v>比甲</v>
      </c>
      <c r="W499" s="6" t="s">
        <v>211</v>
      </c>
      <c r="X499" s="6" t="s">
        <v>1</v>
      </c>
      <c r="Y499" s="6" t="s">
        <v>6</v>
      </c>
      <c r="Z499" s="6" t="s">
        <v>43</v>
      </c>
      <c r="AA499" s="6" t="s">
        <v>44</v>
      </c>
      <c r="AB499" s="6">
        <v>1</v>
      </c>
      <c r="AC499" s="6" t="s">
        <v>44</v>
      </c>
      <c r="AE499" s="6">
        <f t="shared" si="65"/>
        <v>0</v>
      </c>
      <c r="AF499" s="6">
        <f t="shared" si="66"/>
        <v>0</v>
      </c>
      <c r="AG499" s="6" t="str">
        <f t="shared" si="67"/>
        <v/>
      </c>
      <c r="AH499" s="6" t="str">
        <f t="shared" si="68"/>
        <v/>
      </c>
      <c r="AI499" s="6">
        <f t="shared" si="69"/>
        <v>0</v>
      </c>
      <c r="AJ499" s="6">
        <f t="shared" si="70"/>
        <v>0</v>
      </c>
      <c r="AK499" s="6" t="str">
        <f t="shared" si="71"/>
        <v/>
      </c>
      <c r="AL499" s="6" t="str">
        <f t="shared" si="72"/>
        <v/>
      </c>
      <c r="AQ499" s="6" t="s">
        <v>1036</v>
      </c>
    </row>
    <row r="500" spans="2:43">
      <c r="B500" s="2">
        <v>42631</v>
      </c>
      <c r="C500" s="3">
        <v>61</v>
      </c>
      <c r="D500" s="3" t="s">
        <v>240</v>
      </c>
      <c r="E500" s="4">
        <v>42632.083333333336</v>
      </c>
      <c r="F500" s="5" t="s">
        <v>615</v>
      </c>
      <c r="G500" s="5" t="s">
        <v>529</v>
      </c>
      <c r="H500" s="3" t="s">
        <v>615</v>
      </c>
      <c r="I500" s="3" t="s">
        <v>529</v>
      </c>
      <c r="J500" s="5">
        <v>1.62</v>
      </c>
      <c r="K500" s="5">
        <v>3.7</v>
      </c>
      <c r="L500" s="5">
        <v>4.1500000000000004</v>
      </c>
      <c r="M500" s="3">
        <v>3</v>
      </c>
      <c r="N500" s="3">
        <v>3.5</v>
      </c>
      <c r="O500" s="3">
        <v>1.96</v>
      </c>
      <c r="P500" s="3">
        <v>-1</v>
      </c>
      <c r="V500" s="6" t="str">
        <f t="shared" si="64"/>
        <v>美职</v>
      </c>
      <c r="W500" s="6" t="s">
        <v>405</v>
      </c>
      <c r="X500" s="6" t="s">
        <v>1</v>
      </c>
      <c r="Y500" s="6" t="s">
        <v>1</v>
      </c>
      <c r="Z500" s="6" t="s">
        <v>317</v>
      </c>
      <c r="AA500" s="6" t="s">
        <v>44</v>
      </c>
      <c r="AB500" s="6">
        <v>1</v>
      </c>
      <c r="AC500" s="6">
        <v>1</v>
      </c>
      <c r="AE500" s="6">
        <f t="shared" si="65"/>
        <v>0</v>
      </c>
      <c r="AF500" s="6">
        <f t="shared" si="66"/>
        <v>0</v>
      </c>
      <c r="AG500" s="6" t="str">
        <f t="shared" si="67"/>
        <v/>
      </c>
      <c r="AH500" s="6" t="str">
        <f t="shared" si="68"/>
        <v/>
      </c>
      <c r="AI500" s="6">
        <f t="shared" si="69"/>
        <v>2</v>
      </c>
      <c r="AJ500" s="6">
        <f t="shared" si="70"/>
        <v>2</v>
      </c>
      <c r="AK500" s="6" t="str">
        <f t="shared" si="71"/>
        <v/>
      </c>
      <c r="AL500" s="6" t="str">
        <f t="shared" si="72"/>
        <v/>
      </c>
      <c r="AQ500" s="6" t="s">
        <v>1037</v>
      </c>
    </row>
    <row r="501" spans="2:43">
      <c r="B501" s="2">
        <v>42631</v>
      </c>
      <c r="C501" s="3">
        <v>62</v>
      </c>
      <c r="D501" s="3" t="s">
        <v>174</v>
      </c>
      <c r="E501" s="17">
        <v>42632.114583333336</v>
      </c>
      <c r="F501" s="5" t="s">
        <v>258</v>
      </c>
      <c r="G501" s="5" t="s">
        <v>245</v>
      </c>
      <c r="H501" s="3" t="s">
        <v>258</v>
      </c>
      <c r="I501" s="3" t="s">
        <v>245</v>
      </c>
      <c r="J501" s="5">
        <v>2.7</v>
      </c>
      <c r="K501" s="5">
        <v>3.15</v>
      </c>
      <c r="L501" s="5">
        <v>2.27</v>
      </c>
      <c r="M501" s="3">
        <v>1.46</v>
      </c>
      <c r="N501" s="3">
        <v>4.25</v>
      </c>
      <c r="O501" s="3">
        <v>4.8</v>
      </c>
      <c r="P501" s="3">
        <v>1</v>
      </c>
      <c r="V501" s="6" t="str">
        <f t="shared" si="64"/>
        <v>意甲</v>
      </c>
      <c r="W501" s="6" t="s">
        <v>134</v>
      </c>
      <c r="X501" s="6" t="s">
        <v>6</v>
      </c>
      <c r="Y501" s="6" t="s">
        <v>6</v>
      </c>
      <c r="Z501" s="6" t="s">
        <v>3</v>
      </c>
      <c r="AA501" s="6">
        <v>1</v>
      </c>
      <c r="AB501" s="6">
        <v>1</v>
      </c>
      <c r="AC501" s="6" t="s">
        <v>44</v>
      </c>
      <c r="AE501" s="6">
        <f t="shared" si="65"/>
        <v>0</v>
      </c>
      <c r="AF501" s="6">
        <f t="shared" si="66"/>
        <v>0</v>
      </c>
      <c r="AG501" s="6" t="str">
        <f t="shared" si="67"/>
        <v/>
      </c>
      <c r="AH501" s="6" t="str">
        <f t="shared" si="68"/>
        <v/>
      </c>
      <c r="AI501" s="6">
        <f t="shared" si="69"/>
        <v>0</v>
      </c>
      <c r="AJ501" s="6">
        <f t="shared" si="70"/>
        <v>0</v>
      </c>
      <c r="AK501" s="6" t="str">
        <f t="shared" si="71"/>
        <v/>
      </c>
      <c r="AL501" s="6" t="str">
        <f t="shared" si="72"/>
        <v/>
      </c>
    </row>
    <row r="502" spans="2:43">
      <c r="B502" s="2">
        <v>42631</v>
      </c>
      <c r="C502" s="3">
        <v>63</v>
      </c>
      <c r="D502" s="3" t="s">
        <v>191</v>
      </c>
      <c r="E502" s="4">
        <v>42632.114583333336</v>
      </c>
      <c r="F502" s="5" t="s">
        <v>1003</v>
      </c>
      <c r="G502" s="5" t="s">
        <v>646</v>
      </c>
      <c r="H502" s="3" t="s">
        <v>1003</v>
      </c>
      <c r="I502" s="3" t="s">
        <v>646</v>
      </c>
      <c r="J502" s="5">
        <v>6.95</v>
      </c>
      <c r="K502" s="5">
        <v>4.5</v>
      </c>
      <c r="L502" s="5">
        <v>1.31</v>
      </c>
      <c r="M502" s="3">
        <v>2.76</v>
      </c>
      <c r="N502" s="3">
        <v>3.65</v>
      </c>
      <c r="O502" s="3">
        <v>2.0299999999999998</v>
      </c>
      <c r="P502" s="3">
        <v>1</v>
      </c>
      <c r="V502" s="6" t="str">
        <f t="shared" si="64"/>
        <v>西甲</v>
      </c>
      <c r="W502" s="6" t="s">
        <v>405</v>
      </c>
      <c r="X502" s="6" t="s">
        <v>1</v>
      </c>
      <c r="Y502" s="6" t="s">
        <v>1</v>
      </c>
      <c r="Z502" s="6" t="s">
        <v>3</v>
      </c>
      <c r="AA502" s="6">
        <v>1</v>
      </c>
      <c r="AE502" s="6">
        <f t="shared" si="65"/>
        <v>2</v>
      </c>
      <c r="AF502" s="6">
        <f t="shared" si="66"/>
        <v>5</v>
      </c>
      <c r="AG502" s="6" t="str">
        <f t="shared" si="67"/>
        <v/>
      </c>
      <c r="AH502" s="6" t="str">
        <f t="shared" si="68"/>
        <v/>
      </c>
      <c r="AI502" s="6">
        <f t="shared" si="69"/>
        <v>0</v>
      </c>
      <c r="AJ502" s="6">
        <f t="shared" si="70"/>
        <v>0</v>
      </c>
      <c r="AK502" s="6" t="str">
        <f t="shared" si="71"/>
        <v/>
      </c>
      <c r="AL502" s="6" t="str">
        <f t="shared" si="72"/>
        <v/>
      </c>
    </row>
    <row r="503" spans="2:43">
      <c r="B503" s="2">
        <v>42631</v>
      </c>
      <c r="C503" s="3">
        <v>64</v>
      </c>
      <c r="D503" s="3" t="s">
        <v>117</v>
      </c>
      <c r="E503" s="4">
        <v>42632.114583333336</v>
      </c>
      <c r="F503" s="5" t="s">
        <v>1004</v>
      </c>
      <c r="G503" s="5" t="s">
        <v>650</v>
      </c>
      <c r="H503" s="3" t="s">
        <v>1004</v>
      </c>
      <c r="I503" s="3" t="s">
        <v>650</v>
      </c>
      <c r="J503" s="5">
        <v>2.4500000000000002</v>
      </c>
      <c r="K503" s="5">
        <v>3.2</v>
      </c>
      <c r="L503" s="5">
        <v>2.4500000000000002</v>
      </c>
      <c r="M503" s="3">
        <v>5.35</v>
      </c>
      <c r="N503" s="3">
        <v>4.5</v>
      </c>
      <c r="O503" s="3">
        <v>1.39</v>
      </c>
      <c r="P503" s="3">
        <v>-1</v>
      </c>
      <c r="V503" s="6" t="str">
        <f t="shared" si="64"/>
        <v>法甲</v>
      </c>
      <c r="W503" s="6" t="s">
        <v>1</v>
      </c>
      <c r="X503" s="6" t="s">
        <v>1</v>
      </c>
      <c r="Y503" s="6" t="s">
        <v>1</v>
      </c>
      <c r="Z503" s="6" t="s">
        <v>3</v>
      </c>
      <c r="AA503" s="6" t="s">
        <v>44</v>
      </c>
      <c r="AB503" s="6">
        <v>1</v>
      </c>
      <c r="AC503" s="6" t="s">
        <v>44</v>
      </c>
      <c r="AE503" s="6">
        <f t="shared" si="65"/>
        <v>0</v>
      </c>
      <c r="AF503" s="6">
        <f t="shared" si="66"/>
        <v>0</v>
      </c>
      <c r="AG503" s="6" t="str">
        <f t="shared" si="67"/>
        <v/>
      </c>
      <c r="AH503" s="6" t="str">
        <f t="shared" si="68"/>
        <v/>
      </c>
      <c r="AI503" s="6">
        <f t="shared" si="69"/>
        <v>0</v>
      </c>
      <c r="AJ503" s="6">
        <f t="shared" si="70"/>
        <v>0</v>
      </c>
      <c r="AK503" s="6" t="str">
        <f t="shared" si="71"/>
        <v/>
      </c>
      <c r="AL503" s="6" t="str">
        <f t="shared" si="72"/>
        <v/>
      </c>
    </row>
    <row r="504" spans="2:43">
      <c r="B504" s="2">
        <v>42631</v>
      </c>
      <c r="C504" s="3">
        <v>65</v>
      </c>
      <c r="D504" s="3" t="s">
        <v>143</v>
      </c>
      <c r="E504" s="4">
        <v>42632.125</v>
      </c>
      <c r="F504" s="5" t="s">
        <v>520</v>
      </c>
      <c r="G504" s="5" t="s">
        <v>274</v>
      </c>
      <c r="H504" s="3" t="s">
        <v>520</v>
      </c>
      <c r="I504" s="3" t="s">
        <v>274</v>
      </c>
      <c r="J504" s="5">
        <v>2.56</v>
      </c>
      <c r="K504" s="5">
        <v>2.9</v>
      </c>
      <c r="L504" s="5">
        <v>2.56</v>
      </c>
      <c r="M504" s="3">
        <v>6.4</v>
      </c>
      <c r="N504" s="3">
        <v>4.2</v>
      </c>
      <c r="O504" s="3">
        <v>1.36</v>
      </c>
      <c r="P504" s="3">
        <v>-1</v>
      </c>
      <c r="V504" s="6" t="str">
        <f t="shared" si="64"/>
        <v>巴西甲</v>
      </c>
      <c r="W504" s="6" t="s">
        <v>1</v>
      </c>
      <c r="X504" s="6" t="s">
        <v>1</v>
      </c>
      <c r="Y504" s="6" t="s">
        <v>1</v>
      </c>
      <c r="Z504" s="6" t="s">
        <v>43</v>
      </c>
      <c r="AB504" s="6">
        <v>1</v>
      </c>
      <c r="AC504" s="6">
        <v>1</v>
      </c>
      <c r="AE504" s="6">
        <f t="shared" si="65"/>
        <v>0</v>
      </c>
      <c r="AF504" s="6">
        <f t="shared" si="66"/>
        <v>0</v>
      </c>
      <c r="AG504" s="6" t="str">
        <f t="shared" si="67"/>
        <v/>
      </c>
      <c r="AH504" s="6" t="str">
        <f t="shared" si="68"/>
        <v/>
      </c>
      <c r="AI504" s="6">
        <f t="shared" si="69"/>
        <v>2</v>
      </c>
      <c r="AJ504" s="6">
        <f t="shared" si="70"/>
        <v>2</v>
      </c>
      <c r="AK504" s="6" t="str">
        <f t="shared" si="71"/>
        <v/>
      </c>
      <c r="AL504" s="6" t="str">
        <f t="shared" si="72"/>
        <v/>
      </c>
      <c r="AQ504" s="6" t="s">
        <v>1038</v>
      </c>
    </row>
    <row r="505" spans="2:43">
      <c r="B505" s="2">
        <v>42631</v>
      </c>
      <c r="C505" s="3">
        <v>66</v>
      </c>
      <c r="D505" s="3" t="s">
        <v>143</v>
      </c>
      <c r="E505" s="4">
        <v>42632.125</v>
      </c>
      <c r="F505" s="5" t="s">
        <v>266</v>
      </c>
      <c r="G505" s="5" t="s">
        <v>527</v>
      </c>
      <c r="H505" s="3" t="s">
        <v>268</v>
      </c>
      <c r="I505" s="3" t="s">
        <v>527</v>
      </c>
      <c r="J505" s="5">
        <v>2.2000000000000002</v>
      </c>
      <c r="K505" s="5">
        <v>2.95</v>
      </c>
      <c r="L505" s="5">
        <v>2.98</v>
      </c>
      <c r="M505" s="3">
        <v>4.9000000000000004</v>
      </c>
      <c r="N505" s="3">
        <v>3.95</v>
      </c>
      <c r="O505" s="3">
        <v>1.49</v>
      </c>
      <c r="P505" s="3">
        <v>-1</v>
      </c>
      <c r="V505" s="6" t="str">
        <f t="shared" si="64"/>
        <v>巴西甲</v>
      </c>
      <c r="W505" s="6" t="s">
        <v>405</v>
      </c>
      <c r="X505" s="6" t="s">
        <v>1</v>
      </c>
      <c r="Y505" s="6" t="s">
        <v>6</v>
      </c>
      <c r="Z505" s="6" t="s">
        <v>43</v>
      </c>
      <c r="AA505" s="6" t="s">
        <v>44</v>
      </c>
      <c r="AB505" s="6">
        <v>1</v>
      </c>
      <c r="AC505" s="6" t="s">
        <v>44</v>
      </c>
      <c r="AE505" s="6">
        <f t="shared" si="65"/>
        <v>0</v>
      </c>
      <c r="AF505" s="6">
        <f t="shared" si="66"/>
        <v>0</v>
      </c>
      <c r="AG505" s="6" t="str">
        <f t="shared" si="67"/>
        <v/>
      </c>
      <c r="AH505" s="6" t="str">
        <f t="shared" si="68"/>
        <v/>
      </c>
      <c r="AI505" s="6">
        <f t="shared" si="69"/>
        <v>0</v>
      </c>
      <c r="AJ505" s="6">
        <f t="shared" si="70"/>
        <v>0</v>
      </c>
      <c r="AK505" s="6" t="str">
        <f t="shared" si="71"/>
        <v/>
      </c>
      <c r="AL505" s="6" t="str">
        <f t="shared" si="72"/>
        <v/>
      </c>
      <c r="AQ505" s="6" t="s">
        <v>1039</v>
      </c>
    </row>
    <row r="506" spans="2:43">
      <c r="B506" s="2">
        <v>42631</v>
      </c>
      <c r="C506" s="3">
        <v>67</v>
      </c>
      <c r="D506" s="3" t="s">
        <v>143</v>
      </c>
      <c r="E506" s="4">
        <v>42632.125</v>
      </c>
      <c r="F506" s="5" t="s">
        <v>144</v>
      </c>
      <c r="G506" s="5" t="s">
        <v>273</v>
      </c>
      <c r="H506" s="3" t="s">
        <v>144</v>
      </c>
      <c r="I506" s="3" t="s">
        <v>273</v>
      </c>
      <c r="J506" s="5">
        <v>1.85</v>
      </c>
      <c r="K506" s="5">
        <v>3.65</v>
      </c>
      <c r="L506" s="5">
        <v>3.2</v>
      </c>
      <c r="M506" s="3">
        <v>3.75</v>
      </c>
      <c r="N506" s="3">
        <v>3.65</v>
      </c>
      <c r="O506" s="3">
        <v>1.7</v>
      </c>
      <c r="P506" s="3">
        <v>-1</v>
      </c>
      <c r="V506" s="6" t="str">
        <f t="shared" si="64"/>
        <v>巴西甲</v>
      </c>
      <c r="W506" s="6" t="s">
        <v>385</v>
      </c>
      <c r="X506" s="6" t="s">
        <v>1</v>
      </c>
      <c r="Y506" s="6" t="s">
        <v>6</v>
      </c>
      <c r="Z506" s="6" t="s">
        <v>43</v>
      </c>
      <c r="AA506" s="6" t="s">
        <v>44</v>
      </c>
      <c r="AB506" s="6">
        <v>1</v>
      </c>
      <c r="AC506" s="6" t="s">
        <v>44</v>
      </c>
      <c r="AE506" s="6">
        <f t="shared" si="65"/>
        <v>0</v>
      </c>
      <c r="AF506" s="6">
        <f t="shared" si="66"/>
        <v>0</v>
      </c>
      <c r="AG506" s="6" t="str">
        <f t="shared" si="67"/>
        <v/>
      </c>
      <c r="AH506" s="6" t="str">
        <f t="shared" si="68"/>
        <v/>
      </c>
      <c r="AI506" s="6">
        <f t="shared" si="69"/>
        <v>0</v>
      </c>
      <c r="AJ506" s="6">
        <f t="shared" si="70"/>
        <v>0</v>
      </c>
      <c r="AK506" s="6" t="str">
        <f t="shared" si="71"/>
        <v/>
      </c>
      <c r="AL506" s="6" t="str">
        <f t="shared" si="72"/>
        <v/>
      </c>
      <c r="AQ506" s="6" t="s">
        <v>1041</v>
      </c>
    </row>
    <row r="507" spans="2:43">
      <c r="B507" s="2">
        <v>42631</v>
      </c>
      <c r="C507" s="3">
        <v>68</v>
      </c>
      <c r="D507" s="3" t="s">
        <v>143</v>
      </c>
      <c r="E507" s="4">
        <v>42632.125</v>
      </c>
      <c r="F507" s="5" t="s">
        <v>272</v>
      </c>
      <c r="G507" s="5" t="s">
        <v>270</v>
      </c>
      <c r="H507" s="3" t="s">
        <v>272</v>
      </c>
      <c r="I507" s="3" t="s">
        <v>270</v>
      </c>
      <c r="J507" s="5">
        <v>1.58</v>
      </c>
      <c r="K507" s="5">
        <v>3.35</v>
      </c>
      <c r="L507" s="5">
        <v>5.05</v>
      </c>
      <c r="M507" s="3">
        <v>3.02</v>
      </c>
      <c r="N507" s="3">
        <v>3.3</v>
      </c>
      <c r="O507" s="3">
        <v>2.02</v>
      </c>
      <c r="P507" s="3">
        <v>-1</v>
      </c>
      <c r="V507" s="6" t="str">
        <f t="shared" si="64"/>
        <v>巴西甲</v>
      </c>
      <c r="W507" s="6" t="s">
        <v>1</v>
      </c>
      <c r="X507" s="6" t="s">
        <v>1</v>
      </c>
      <c r="Y507" s="6" t="s">
        <v>1</v>
      </c>
      <c r="Z507" s="6" t="s">
        <v>43</v>
      </c>
      <c r="AA507" s="6" t="s">
        <v>44</v>
      </c>
      <c r="AB507" s="6">
        <v>1</v>
      </c>
      <c r="AC507" s="6">
        <v>1</v>
      </c>
      <c r="AE507" s="6">
        <f t="shared" si="65"/>
        <v>0</v>
      </c>
      <c r="AF507" s="6">
        <f t="shared" si="66"/>
        <v>0</v>
      </c>
      <c r="AG507" s="6" t="str">
        <f t="shared" si="67"/>
        <v/>
      </c>
      <c r="AH507" s="6" t="str">
        <f t="shared" si="68"/>
        <v/>
      </c>
      <c r="AI507" s="6">
        <f t="shared" si="69"/>
        <v>2</v>
      </c>
      <c r="AJ507" s="6">
        <f t="shared" si="70"/>
        <v>2</v>
      </c>
      <c r="AK507" s="6" t="str">
        <f t="shared" si="71"/>
        <v/>
      </c>
      <c r="AL507" s="6" t="str">
        <f t="shared" si="72"/>
        <v/>
      </c>
    </row>
    <row r="508" spans="2:43">
      <c r="B508" s="2">
        <v>42631</v>
      </c>
      <c r="C508" s="3">
        <v>69</v>
      </c>
      <c r="D508" s="3" t="s">
        <v>143</v>
      </c>
      <c r="E508" s="4">
        <v>42632.125</v>
      </c>
      <c r="F508" s="5" t="s">
        <v>294</v>
      </c>
      <c r="G508" s="5" t="s">
        <v>275</v>
      </c>
      <c r="H508" s="3" t="s">
        <v>294</v>
      </c>
      <c r="I508" s="3" t="s">
        <v>275</v>
      </c>
      <c r="J508" s="5">
        <v>1.67</v>
      </c>
      <c r="K508" s="5">
        <v>3.3</v>
      </c>
      <c r="L508" s="5">
        <v>4.4000000000000004</v>
      </c>
      <c r="M508" s="3">
        <v>3.27</v>
      </c>
      <c r="N508" s="3">
        <v>3.4</v>
      </c>
      <c r="O508" s="3">
        <v>1.89</v>
      </c>
      <c r="P508" s="3">
        <v>-1</v>
      </c>
      <c r="V508" s="6" t="str">
        <f t="shared" si="64"/>
        <v>巴西甲</v>
      </c>
      <c r="W508" s="6" t="s">
        <v>5</v>
      </c>
      <c r="X508" s="6" t="s">
        <v>1</v>
      </c>
      <c r="Y508" s="6" t="s">
        <v>6</v>
      </c>
      <c r="Z508" s="6" t="s">
        <v>43</v>
      </c>
      <c r="AA508" s="6" t="s">
        <v>44</v>
      </c>
      <c r="AB508" s="6">
        <v>1</v>
      </c>
      <c r="AC508" s="6">
        <v>1</v>
      </c>
      <c r="AE508" s="6">
        <f t="shared" si="65"/>
        <v>0</v>
      </c>
      <c r="AF508" s="6">
        <f t="shared" si="66"/>
        <v>0</v>
      </c>
      <c r="AG508" s="6" t="str">
        <f t="shared" si="67"/>
        <v/>
      </c>
      <c r="AH508" s="6" t="str">
        <f t="shared" si="68"/>
        <v/>
      </c>
      <c r="AI508" s="6">
        <f t="shared" si="69"/>
        <v>1</v>
      </c>
      <c r="AJ508" s="6">
        <f t="shared" si="70"/>
        <v>1</v>
      </c>
      <c r="AK508" s="6" t="str">
        <f t="shared" si="71"/>
        <v/>
      </c>
      <c r="AL508" s="6" t="str">
        <f t="shared" si="72"/>
        <v/>
      </c>
      <c r="AQ508" s="6" t="s">
        <v>1042</v>
      </c>
    </row>
    <row r="509" spans="2:43">
      <c r="B509" s="2">
        <v>42631</v>
      </c>
      <c r="C509" s="3">
        <v>70</v>
      </c>
      <c r="D509" s="3" t="s">
        <v>207</v>
      </c>
      <c r="E509" s="4">
        <v>42632.125</v>
      </c>
      <c r="F509" s="5" t="s">
        <v>276</v>
      </c>
      <c r="G509" s="5" t="s">
        <v>282</v>
      </c>
      <c r="H509" s="3" t="s">
        <v>276</v>
      </c>
      <c r="I509" s="3" t="s">
        <v>282</v>
      </c>
      <c r="J509" s="5">
        <v>2.3199999999999998</v>
      </c>
      <c r="K509" s="5">
        <v>2.8</v>
      </c>
      <c r="L509" s="5">
        <v>2.95</v>
      </c>
      <c r="M509" s="3">
        <v>5.6</v>
      </c>
      <c r="N509" s="3">
        <v>3.95</v>
      </c>
      <c r="O509" s="3">
        <v>1.44</v>
      </c>
      <c r="P509" s="3">
        <v>-1</v>
      </c>
      <c r="V509" s="6" t="str">
        <f t="shared" si="64"/>
        <v>阿甲</v>
      </c>
      <c r="W509" s="6" t="s">
        <v>211</v>
      </c>
      <c r="X509" s="6" t="s">
        <v>1</v>
      </c>
      <c r="Y509" s="6" t="s">
        <v>6</v>
      </c>
      <c r="Z509" s="6" t="s">
        <v>43</v>
      </c>
      <c r="AA509" s="6" t="s">
        <v>44</v>
      </c>
      <c r="AB509" s="6">
        <v>1</v>
      </c>
      <c r="AC509" s="6" t="s">
        <v>44</v>
      </c>
      <c r="AE509" s="6">
        <f t="shared" si="65"/>
        <v>0</v>
      </c>
      <c r="AF509" s="6">
        <f t="shared" si="66"/>
        <v>0</v>
      </c>
      <c r="AG509" s="6" t="str">
        <f t="shared" si="67"/>
        <v/>
      </c>
      <c r="AH509" s="6" t="str">
        <f t="shared" si="68"/>
        <v/>
      </c>
      <c r="AI509" s="6">
        <f t="shared" si="69"/>
        <v>0</v>
      </c>
      <c r="AJ509" s="6">
        <f t="shared" si="70"/>
        <v>0</v>
      </c>
      <c r="AK509" s="6" t="str">
        <f t="shared" si="71"/>
        <v/>
      </c>
      <c r="AL509" s="6" t="str">
        <f t="shared" si="72"/>
        <v/>
      </c>
    </row>
    <row r="510" spans="2:43">
      <c r="B510" s="2">
        <v>42631</v>
      </c>
      <c r="C510" s="3">
        <v>71</v>
      </c>
      <c r="D510" s="3" t="s">
        <v>207</v>
      </c>
      <c r="E510" s="4">
        <v>42632.125</v>
      </c>
      <c r="F510" s="5" t="s">
        <v>1005</v>
      </c>
      <c r="G510" s="5" t="s">
        <v>302</v>
      </c>
      <c r="H510" s="3" t="s">
        <v>1006</v>
      </c>
      <c r="I510" s="3" t="s">
        <v>302</v>
      </c>
      <c r="J510" s="5">
        <v>3.05</v>
      </c>
      <c r="K510" s="5">
        <v>2.85</v>
      </c>
      <c r="L510" s="5">
        <v>2.2200000000000002</v>
      </c>
      <c r="M510" s="3">
        <v>1.48</v>
      </c>
      <c r="N510" s="3">
        <v>3.85</v>
      </c>
      <c r="O510" s="3">
        <v>5.15</v>
      </c>
      <c r="P510" s="3">
        <v>1</v>
      </c>
      <c r="V510" s="6" t="str">
        <f t="shared" si="64"/>
        <v>阿甲</v>
      </c>
      <c r="W510" s="6" t="s">
        <v>5</v>
      </c>
      <c r="X510" s="6" t="s">
        <v>1</v>
      </c>
      <c r="Y510" s="6" t="s">
        <v>6</v>
      </c>
      <c r="Z510" s="6" t="s">
        <v>43</v>
      </c>
      <c r="AA510" s="6" t="s">
        <v>44</v>
      </c>
      <c r="AB510" s="6">
        <v>1</v>
      </c>
      <c r="AC510" s="6" t="s">
        <v>44</v>
      </c>
      <c r="AE510" s="6">
        <f t="shared" si="65"/>
        <v>0</v>
      </c>
      <c r="AF510" s="6">
        <f t="shared" si="66"/>
        <v>0</v>
      </c>
      <c r="AG510" s="6" t="str">
        <f t="shared" si="67"/>
        <v/>
      </c>
      <c r="AH510" s="6" t="str">
        <f t="shared" si="68"/>
        <v/>
      </c>
      <c r="AI510" s="6">
        <f t="shared" si="69"/>
        <v>0</v>
      </c>
      <c r="AJ510" s="6">
        <f t="shared" si="70"/>
        <v>0</v>
      </c>
      <c r="AK510" s="6" t="str">
        <f t="shared" si="71"/>
        <v/>
      </c>
      <c r="AL510" s="6" t="str">
        <f t="shared" si="72"/>
        <v/>
      </c>
    </row>
    <row r="511" spans="2:43">
      <c r="B511" s="2">
        <v>42631</v>
      </c>
      <c r="C511" s="3">
        <v>72</v>
      </c>
      <c r="D511" s="3" t="s">
        <v>36</v>
      </c>
      <c r="E511" s="4">
        <v>42632.135416666664</v>
      </c>
      <c r="F511" s="5" t="s">
        <v>279</v>
      </c>
      <c r="G511" s="5" t="s">
        <v>203</v>
      </c>
      <c r="H511" s="3" t="s">
        <v>279</v>
      </c>
      <c r="I511" s="3" t="s">
        <v>203</v>
      </c>
      <c r="J511" s="5">
        <v>5.65</v>
      </c>
      <c r="K511" s="5">
        <v>3.8</v>
      </c>
      <c r="L511" s="5">
        <v>1.45</v>
      </c>
      <c r="M511" s="3">
        <v>2.29</v>
      </c>
      <c r="N511" s="3">
        <v>3.45</v>
      </c>
      <c r="O511" s="3">
        <v>2.48</v>
      </c>
      <c r="P511" s="3">
        <v>1</v>
      </c>
      <c r="V511" s="6" t="str">
        <f t="shared" si="64"/>
        <v>葡超</v>
      </c>
      <c r="W511" s="6" t="s">
        <v>5</v>
      </c>
      <c r="X511" s="6" t="s">
        <v>1</v>
      </c>
      <c r="Y511" s="6" t="s">
        <v>1</v>
      </c>
      <c r="Z511" s="6" t="s">
        <v>3</v>
      </c>
      <c r="AA511" s="6" t="s">
        <v>44</v>
      </c>
      <c r="AB511" s="6">
        <v>1</v>
      </c>
      <c r="AC511" s="6">
        <v>1</v>
      </c>
      <c r="AE511" s="6">
        <f t="shared" si="65"/>
        <v>0</v>
      </c>
      <c r="AF511" s="6">
        <f t="shared" si="66"/>
        <v>0</v>
      </c>
      <c r="AG511" s="6" t="str">
        <f t="shared" si="67"/>
        <v/>
      </c>
      <c r="AH511" s="6" t="str">
        <f t="shared" si="68"/>
        <v/>
      </c>
      <c r="AI511" s="6">
        <f t="shared" si="69"/>
        <v>2</v>
      </c>
      <c r="AJ511" s="6">
        <f t="shared" si="70"/>
        <v>3</v>
      </c>
      <c r="AK511" s="6" t="str">
        <f t="shared" si="71"/>
        <v/>
      </c>
      <c r="AL511" s="6" t="str">
        <f t="shared" si="72"/>
        <v/>
      </c>
    </row>
    <row r="512" spans="2:43">
      <c r="B512" s="2">
        <v>42631</v>
      </c>
      <c r="C512" s="3">
        <v>73</v>
      </c>
      <c r="D512" s="3" t="s">
        <v>207</v>
      </c>
      <c r="E512" s="4">
        <v>42632.208333333336</v>
      </c>
      <c r="F512" s="5" t="s">
        <v>290</v>
      </c>
      <c r="G512" s="5" t="s">
        <v>1007</v>
      </c>
      <c r="H512" s="3" t="s">
        <v>290</v>
      </c>
      <c r="I512" s="3" t="s">
        <v>1007</v>
      </c>
      <c r="J512" s="5">
        <v>1.3</v>
      </c>
      <c r="K512" s="5">
        <v>4.1500000000000004</v>
      </c>
      <c r="L512" s="5">
        <v>8.4</v>
      </c>
      <c r="M512" s="3">
        <v>2.08</v>
      </c>
      <c r="N512" s="3">
        <v>3.45</v>
      </c>
      <c r="O512" s="3">
        <v>2.8</v>
      </c>
      <c r="P512" s="3">
        <v>-1</v>
      </c>
      <c r="V512" s="6" t="str">
        <f t="shared" si="64"/>
        <v>阿甲</v>
      </c>
      <c r="W512" s="6" t="s">
        <v>385</v>
      </c>
      <c r="X512" s="6" t="s">
        <v>6</v>
      </c>
      <c r="Y512" s="6" t="s">
        <v>6</v>
      </c>
      <c r="Z512" s="6" t="s">
        <v>43</v>
      </c>
      <c r="AA512" s="6" t="s">
        <v>44</v>
      </c>
      <c r="AB512" s="6">
        <v>1</v>
      </c>
      <c r="AC512" s="6">
        <v>1</v>
      </c>
      <c r="AE512" s="6">
        <f t="shared" si="65"/>
        <v>0</v>
      </c>
      <c r="AF512" s="6">
        <f t="shared" si="66"/>
        <v>0</v>
      </c>
      <c r="AG512" s="6" t="str">
        <f t="shared" si="67"/>
        <v/>
      </c>
      <c r="AH512" s="6" t="str">
        <f t="shared" si="68"/>
        <v/>
      </c>
      <c r="AI512" s="6">
        <f t="shared" si="69"/>
        <v>0</v>
      </c>
      <c r="AJ512" s="6">
        <f t="shared" si="70"/>
        <v>0</v>
      </c>
      <c r="AK512" s="6" t="str">
        <f t="shared" si="71"/>
        <v/>
      </c>
      <c r="AL512" s="6" t="str">
        <f t="shared" si="72"/>
        <v/>
      </c>
      <c r="AQ512" s="6" t="s">
        <v>1043</v>
      </c>
    </row>
    <row r="513" spans="2:43">
      <c r="B513" s="2">
        <v>42631</v>
      </c>
      <c r="C513" s="3">
        <v>74</v>
      </c>
      <c r="D513" s="3" t="s">
        <v>240</v>
      </c>
      <c r="E513" s="4">
        <v>42632.208333333336</v>
      </c>
      <c r="F513" s="5" t="s">
        <v>1008</v>
      </c>
      <c r="G513" s="5" t="s">
        <v>241</v>
      </c>
      <c r="H513" s="3" t="s">
        <v>1008</v>
      </c>
      <c r="I513" s="3" t="s">
        <v>241</v>
      </c>
      <c r="J513" s="5">
        <v>2.02</v>
      </c>
      <c r="K513" s="5">
        <v>3.3</v>
      </c>
      <c r="L513" s="5">
        <v>3.02</v>
      </c>
      <c r="M513" s="3">
        <v>4.2</v>
      </c>
      <c r="N513" s="3">
        <v>3.9</v>
      </c>
      <c r="O513" s="3">
        <v>1.58</v>
      </c>
      <c r="P513" s="3">
        <v>-1</v>
      </c>
      <c r="V513" s="6" t="str">
        <f t="shared" si="64"/>
        <v>美职</v>
      </c>
      <c r="W513" s="6" t="s">
        <v>5</v>
      </c>
      <c r="X513" s="6" t="s">
        <v>1</v>
      </c>
      <c r="Y513" s="6" t="s">
        <v>1</v>
      </c>
      <c r="Z513" s="6" t="s">
        <v>317</v>
      </c>
      <c r="AA513" s="6" t="s">
        <v>44</v>
      </c>
      <c r="AB513" s="6">
        <v>1</v>
      </c>
      <c r="AC513" s="6" t="s">
        <v>44</v>
      </c>
      <c r="AE513" s="6">
        <f t="shared" si="65"/>
        <v>0</v>
      </c>
      <c r="AF513" s="6">
        <f t="shared" si="66"/>
        <v>0</v>
      </c>
      <c r="AG513" s="6" t="str">
        <f t="shared" si="67"/>
        <v/>
      </c>
      <c r="AH513" s="6" t="str">
        <f t="shared" si="68"/>
        <v/>
      </c>
      <c r="AI513" s="6">
        <f t="shared" si="69"/>
        <v>0</v>
      </c>
      <c r="AJ513" s="6">
        <f t="shared" si="70"/>
        <v>0</v>
      </c>
      <c r="AK513" s="6" t="str">
        <f t="shared" si="71"/>
        <v/>
      </c>
      <c r="AL513" s="6" t="str">
        <f t="shared" si="72"/>
        <v/>
      </c>
      <c r="AQ513" s="6" t="s">
        <v>1044</v>
      </c>
    </row>
    <row r="514" spans="2:43">
      <c r="B514" s="2">
        <v>42631</v>
      </c>
      <c r="C514" s="3">
        <v>75</v>
      </c>
      <c r="D514" s="3" t="s">
        <v>143</v>
      </c>
      <c r="E514" s="4">
        <v>42632.229166666664</v>
      </c>
      <c r="F514" s="5" t="s">
        <v>147</v>
      </c>
      <c r="G514" s="5" t="s">
        <v>145</v>
      </c>
      <c r="H514" s="3" t="s">
        <v>147</v>
      </c>
      <c r="I514" s="3" t="s">
        <v>146</v>
      </c>
      <c r="J514" s="5">
        <v>1.34</v>
      </c>
      <c r="K514" s="5">
        <v>4.2</v>
      </c>
      <c r="L514" s="5">
        <v>6.9</v>
      </c>
      <c r="M514" s="3">
        <v>2.2200000000000002</v>
      </c>
      <c r="N514" s="3">
        <v>3.4</v>
      </c>
      <c r="O514" s="3">
        <v>2.62</v>
      </c>
      <c r="P514" s="3">
        <v>-1</v>
      </c>
      <c r="V514" s="6" t="str">
        <f t="shared" si="64"/>
        <v>巴西甲</v>
      </c>
      <c r="W514" s="6" t="s">
        <v>1</v>
      </c>
      <c r="X514" s="6" t="s">
        <v>1</v>
      </c>
      <c r="Y514" s="6" t="s">
        <v>1</v>
      </c>
      <c r="Z514" s="6" t="s">
        <v>43</v>
      </c>
      <c r="AE514" s="6">
        <f t="shared" si="65"/>
        <v>2</v>
      </c>
      <c r="AF514" s="6">
        <f t="shared" si="66"/>
        <v>2</v>
      </c>
      <c r="AG514" s="6" t="str">
        <f t="shared" si="67"/>
        <v/>
      </c>
      <c r="AH514" s="6" t="str">
        <f t="shared" si="68"/>
        <v/>
      </c>
      <c r="AI514" s="6">
        <f t="shared" si="69"/>
        <v>0</v>
      </c>
      <c r="AJ514" s="6">
        <f t="shared" si="70"/>
        <v>0</v>
      </c>
      <c r="AK514" s="6" t="str">
        <f t="shared" si="71"/>
        <v/>
      </c>
      <c r="AL514" s="6" t="str">
        <f t="shared" si="72"/>
        <v/>
      </c>
    </row>
    <row r="515" spans="2:43">
      <c r="B515" s="2">
        <v>42631</v>
      </c>
      <c r="C515" s="3">
        <v>76</v>
      </c>
      <c r="D515" s="3" t="s">
        <v>143</v>
      </c>
      <c r="E515" s="4">
        <v>42632.229166666664</v>
      </c>
      <c r="F515" s="5" t="s">
        <v>296</v>
      </c>
      <c r="G515" s="5" t="s">
        <v>459</v>
      </c>
      <c r="H515" s="3" t="s">
        <v>296</v>
      </c>
      <c r="I515" s="3" t="s">
        <v>459</v>
      </c>
      <c r="J515" s="5">
        <v>2.02</v>
      </c>
      <c r="K515" s="5">
        <v>3.3</v>
      </c>
      <c r="L515" s="5">
        <v>3.02</v>
      </c>
      <c r="M515" s="3">
        <v>4.2</v>
      </c>
      <c r="N515" s="3">
        <v>3.9</v>
      </c>
      <c r="O515" s="3">
        <v>1.58</v>
      </c>
      <c r="P515" s="3">
        <v>-1</v>
      </c>
      <c r="V515" s="6" t="str">
        <f t="shared" si="64"/>
        <v>巴西甲</v>
      </c>
      <c r="W515" s="6" t="s">
        <v>1</v>
      </c>
      <c r="X515" s="6" t="s">
        <v>1</v>
      </c>
      <c r="Y515" s="6" t="s">
        <v>1</v>
      </c>
      <c r="Z515" s="6" t="s">
        <v>43</v>
      </c>
      <c r="AA515" s="6" t="s">
        <v>44</v>
      </c>
      <c r="AB515" s="6">
        <v>1</v>
      </c>
      <c r="AC515" s="6" t="s">
        <v>44</v>
      </c>
      <c r="AE515" s="6">
        <f t="shared" si="65"/>
        <v>0</v>
      </c>
      <c r="AF515" s="6">
        <f t="shared" si="66"/>
        <v>0</v>
      </c>
      <c r="AG515" s="6" t="str">
        <f t="shared" si="67"/>
        <v/>
      </c>
      <c r="AH515" s="6" t="str">
        <f t="shared" si="68"/>
        <v/>
      </c>
      <c r="AI515" s="6">
        <f t="shared" si="69"/>
        <v>0</v>
      </c>
      <c r="AJ515" s="6">
        <f t="shared" si="70"/>
        <v>0</v>
      </c>
      <c r="AK515" s="6" t="str">
        <f t="shared" si="71"/>
        <v/>
      </c>
      <c r="AL515" s="6" t="str">
        <f t="shared" si="72"/>
        <v/>
      </c>
    </row>
    <row r="516" spans="2:43">
      <c r="B516" s="2">
        <v>42631</v>
      </c>
      <c r="C516" s="3">
        <v>77</v>
      </c>
      <c r="D516" s="3" t="s">
        <v>207</v>
      </c>
      <c r="E516" s="4">
        <v>42632.291666666664</v>
      </c>
      <c r="F516" s="5" t="s">
        <v>1009</v>
      </c>
      <c r="G516" s="5" t="s">
        <v>1010</v>
      </c>
      <c r="H516" s="3" t="s">
        <v>1009</v>
      </c>
      <c r="I516" s="3" t="s">
        <v>1011</v>
      </c>
      <c r="J516" s="5">
        <v>1.74</v>
      </c>
      <c r="K516" s="5">
        <v>3.05</v>
      </c>
      <c r="L516" s="5">
        <v>4.4000000000000004</v>
      </c>
      <c r="M516" s="3">
        <v>3.55</v>
      </c>
      <c r="N516" s="3">
        <v>3.4</v>
      </c>
      <c r="O516" s="3">
        <v>1.81</v>
      </c>
      <c r="P516" s="3">
        <v>-1</v>
      </c>
      <c r="V516" s="6" t="str">
        <f t="shared" si="64"/>
        <v>阿甲</v>
      </c>
      <c r="W516" s="6" t="s">
        <v>5</v>
      </c>
      <c r="X516" s="6" t="s">
        <v>6</v>
      </c>
      <c r="Y516" s="6" t="s">
        <v>1</v>
      </c>
      <c r="Z516" s="6" t="s">
        <v>43</v>
      </c>
      <c r="AA516" s="6" t="s">
        <v>44</v>
      </c>
      <c r="AB516" s="6">
        <v>1</v>
      </c>
      <c r="AC516" s="6">
        <v>1</v>
      </c>
      <c r="AE516" s="6">
        <f t="shared" si="65"/>
        <v>0</v>
      </c>
      <c r="AF516" s="6">
        <f t="shared" si="66"/>
        <v>0</v>
      </c>
      <c r="AG516" s="6" t="str">
        <f t="shared" si="67"/>
        <v/>
      </c>
      <c r="AH516" s="6" t="str">
        <f t="shared" si="68"/>
        <v/>
      </c>
      <c r="AI516" s="6">
        <f t="shared" si="69"/>
        <v>1</v>
      </c>
      <c r="AJ516" s="6">
        <f t="shared" si="70"/>
        <v>1</v>
      </c>
      <c r="AK516" s="6" t="str">
        <f t="shared" si="71"/>
        <v/>
      </c>
      <c r="AL516" s="6" t="str">
        <f t="shared" si="72"/>
        <v/>
      </c>
    </row>
    <row r="517" spans="2:43">
      <c r="B517" s="2">
        <v>42631</v>
      </c>
      <c r="C517" s="3">
        <v>78</v>
      </c>
      <c r="D517" s="3" t="s">
        <v>212</v>
      </c>
      <c r="E517" s="4">
        <v>42632.291666666664</v>
      </c>
      <c r="F517" s="5" t="s">
        <v>311</v>
      </c>
      <c r="G517" s="5" t="s">
        <v>741</v>
      </c>
      <c r="H517" s="3" t="s">
        <v>311</v>
      </c>
      <c r="I517" s="3" t="s">
        <v>743</v>
      </c>
      <c r="J517" s="5">
        <v>2.0299999999999998</v>
      </c>
      <c r="K517" s="5">
        <v>3.25</v>
      </c>
      <c r="L517" s="5">
        <v>3.05</v>
      </c>
      <c r="M517" s="3">
        <v>4.05</v>
      </c>
      <c r="N517" s="3">
        <v>4</v>
      </c>
      <c r="O517" s="3">
        <v>1.58</v>
      </c>
      <c r="P517" s="3">
        <v>-1</v>
      </c>
      <c r="V517" s="6" t="str">
        <f t="shared" si="64"/>
        <v>墨联</v>
      </c>
      <c r="W517" s="6" t="s">
        <v>0</v>
      </c>
      <c r="X517" s="6" t="s">
        <v>1</v>
      </c>
      <c r="Y517" s="6" t="s">
        <v>1</v>
      </c>
      <c r="Z517" s="6" t="s">
        <v>317</v>
      </c>
      <c r="AC517" s="6">
        <v>1</v>
      </c>
      <c r="AE517" s="6">
        <f t="shared" si="65"/>
        <v>0</v>
      </c>
      <c r="AF517" s="6">
        <f t="shared" si="66"/>
        <v>0</v>
      </c>
      <c r="AG517" s="6" t="str">
        <f t="shared" si="67"/>
        <v/>
      </c>
      <c r="AH517" s="6" t="str">
        <f t="shared" si="68"/>
        <v/>
      </c>
      <c r="AI517" s="6">
        <f t="shared" si="69"/>
        <v>0</v>
      </c>
      <c r="AJ517" s="6">
        <f t="shared" si="70"/>
        <v>0</v>
      </c>
      <c r="AK517" s="6" t="str">
        <f t="shared" si="71"/>
        <v/>
      </c>
      <c r="AL517" s="6" t="str">
        <f t="shared" si="72"/>
        <v/>
      </c>
      <c r="AQ517" s="6" t="s">
        <v>1045</v>
      </c>
    </row>
    <row r="518" spans="2:43">
      <c r="B518" s="2">
        <v>42632</v>
      </c>
      <c r="C518" s="3">
        <v>1</v>
      </c>
      <c r="D518" s="3" t="s">
        <v>140</v>
      </c>
      <c r="E518" s="4">
        <v>42633.020833333336</v>
      </c>
      <c r="F518" s="5" t="s">
        <v>690</v>
      </c>
      <c r="G518" s="5" t="s">
        <v>545</v>
      </c>
      <c r="H518" s="3" t="s">
        <v>691</v>
      </c>
      <c r="I518" s="3" t="s">
        <v>546</v>
      </c>
      <c r="J518" s="5">
        <v>1.25</v>
      </c>
      <c r="K518" s="5">
        <v>4.5999999999999996</v>
      </c>
      <c r="L518" s="5">
        <v>9</v>
      </c>
      <c r="M518" s="3">
        <v>1.97</v>
      </c>
      <c r="N518" s="3">
        <v>3.4</v>
      </c>
      <c r="O518" s="3">
        <v>3.05</v>
      </c>
      <c r="P518" s="3">
        <v>-1</v>
      </c>
      <c r="V518" s="6" t="str">
        <f t="shared" si="64"/>
        <v>俄超</v>
      </c>
      <c r="W518" s="6" t="s">
        <v>354</v>
      </c>
      <c r="X518" s="6" t="s">
        <v>1</v>
      </c>
      <c r="Y518" s="6" t="s">
        <v>2</v>
      </c>
      <c r="Z518" s="6" t="s">
        <v>43</v>
      </c>
      <c r="AE518" s="6">
        <f t="shared" si="65"/>
        <v>1</v>
      </c>
      <c r="AF518" s="6">
        <f t="shared" si="66"/>
        <v>1</v>
      </c>
      <c r="AG518" s="6" t="str">
        <f t="shared" si="67"/>
        <v/>
      </c>
      <c r="AH518" s="6" t="str">
        <f t="shared" si="68"/>
        <v/>
      </c>
      <c r="AI518" s="6">
        <f t="shared" si="69"/>
        <v>0</v>
      </c>
      <c r="AJ518" s="6">
        <f t="shared" si="70"/>
        <v>0</v>
      </c>
      <c r="AK518" s="6" t="str">
        <f t="shared" si="71"/>
        <v/>
      </c>
      <c r="AL518" s="6" t="str">
        <f t="shared" si="72"/>
        <v/>
      </c>
    </row>
    <row r="519" spans="2:43">
      <c r="B519" s="2">
        <v>42632</v>
      </c>
      <c r="C519" s="3">
        <v>2</v>
      </c>
      <c r="D519" s="3" t="s">
        <v>121</v>
      </c>
      <c r="E519" s="4">
        <v>42633.041666666664</v>
      </c>
      <c r="F519" s="5" t="s">
        <v>124</v>
      </c>
      <c r="G519" s="5" t="s">
        <v>168</v>
      </c>
      <c r="H519" s="3" t="s">
        <v>124</v>
      </c>
      <c r="I519" s="3" t="s">
        <v>168</v>
      </c>
      <c r="J519" s="5">
        <v>2.37</v>
      </c>
      <c r="K519" s="5">
        <v>3.35</v>
      </c>
      <c r="L519" s="5">
        <v>2.4500000000000002</v>
      </c>
      <c r="M519" s="3">
        <v>5.0999999999999996</v>
      </c>
      <c r="N519" s="3">
        <v>4.4000000000000004</v>
      </c>
      <c r="O519" s="3">
        <v>1.42</v>
      </c>
      <c r="P519" s="3">
        <v>-1</v>
      </c>
      <c r="V519" s="6" t="str">
        <f t="shared" si="64"/>
        <v>瑞典超</v>
      </c>
      <c r="W519" s="6" t="s">
        <v>322</v>
      </c>
      <c r="X519" s="6" t="s">
        <v>1</v>
      </c>
      <c r="Y519" s="6" t="s">
        <v>2</v>
      </c>
      <c r="Z519" s="6" t="s">
        <v>43</v>
      </c>
      <c r="AA519" s="6" t="s">
        <v>44</v>
      </c>
      <c r="AB519" s="6">
        <v>1</v>
      </c>
      <c r="AC519" s="6" t="s">
        <v>44</v>
      </c>
      <c r="AE519" s="6">
        <f t="shared" si="65"/>
        <v>0</v>
      </c>
      <c r="AF519" s="6">
        <f t="shared" si="66"/>
        <v>0</v>
      </c>
      <c r="AG519" s="6" t="str">
        <f t="shared" si="67"/>
        <v/>
      </c>
      <c r="AH519" s="6" t="str">
        <f t="shared" si="68"/>
        <v/>
      </c>
      <c r="AI519" s="6">
        <f t="shared" si="69"/>
        <v>0</v>
      </c>
      <c r="AJ519" s="6">
        <f t="shared" si="70"/>
        <v>0</v>
      </c>
      <c r="AK519" s="6" t="str">
        <f t="shared" si="71"/>
        <v/>
      </c>
      <c r="AL519" s="6" t="str">
        <f t="shared" si="72"/>
        <v/>
      </c>
      <c r="AQ519" s="6" t="s">
        <v>1049</v>
      </c>
    </row>
    <row r="520" spans="2:43">
      <c r="B520" s="2">
        <v>42632</v>
      </c>
      <c r="C520" s="3">
        <v>3</v>
      </c>
      <c r="D520" s="3" t="s">
        <v>554</v>
      </c>
      <c r="E520" s="4">
        <v>42633.104166666664</v>
      </c>
      <c r="F520" s="5" t="s">
        <v>555</v>
      </c>
      <c r="G520" s="5" t="s">
        <v>763</v>
      </c>
      <c r="H520" s="3" t="s">
        <v>555</v>
      </c>
      <c r="I520" s="3" t="s">
        <v>765</v>
      </c>
      <c r="J520" s="5">
        <v>1.87</v>
      </c>
      <c r="K520" s="5">
        <v>2.65</v>
      </c>
      <c r="L520" s="5">
        <v>4.5999999999999996</v>
      </c>
      <c r="M520" s="3">
        <v>4.0999999999999996</v>
      </c>
      <c r="N520" s="3">
        <v>3.4</v>
      </c>
      <c r="O520" s="3">
        <v>1.69</v>
      </c>
      <c r="P520" s="3">
        <v>-1</v>
      </c>
      <c r="V520" s="6" t="str">
        <f t="shared" si="64"/>
        <v>法乙</v>
      </c>
      <c r="W520" s="6" t="s">
        <v>248</v>
      </c>
      <c r="X520" s="6" t="s">
        <v>1</v>
      </c>
      <c r="Y520" s="6" t="s">
        <v>2</v>
      </c>
      <c r="Z520" s="6" t="s">
        <v>43</v>
      </c>
      <c r="AA520" s="6" t="s">
        <v>44</v>
      </c>
      <c r="AB520" s="6">
        <v>1</v>
      </c>
      <c r="AC520" s="6" t="s">
        <v>44</v>
      </c>
      <c r="AE520" s="6">
        <f t="shared" si="65"/>
        <v>0</v>
      </c>
      <c r="AF520" s="6">
        <f t="shared" si="66"/>
        <v>0</v>
      </c>
      <c r="AG520" s="6" t="str">
        <f t="shared" si="67"/>
        <v/>
      </c>
      <c r="AH520" s="6" t="str">
        <f t="shared" si="68"/>
        <v/>
      </c>
      <c r="AI520" s="6">
        <f t="shared" si="69"/>
        <v>0</v>
      </c>
      <c r="AJ520" s="6">
        <f t="shared" si="70"/>
        <v>0</v>
      </c>
      <c r="AK520" s="6" t="str">
        <f t="shared" si="71"/>
        <v/>
      </c>
      <c r="AL520" s="6" t="str">
        <f t="shared" si="72"/>
        <v/>
      </c>
    </row>
    <row r="521" spans="2:43">
      <c r="B521" s="2">
        <v>42632</v>
      </c>
      <c r="C521" s="3">
        <v>4</v>
      </c>
      <c r="D521" s="3" t="s">
        <v>191</v>
      </c>
      <c r="E521" s="17">
        <v>42633.114583333336</v>
      </c>
      <c r="F521" s="5" t="s">
        <v>192</v>
      </c>
      <c r="G521" s="5" t="s">
        <v>1046</v>
      </c>
      <c r="H521" s="3" t="s">
        <v>192</v>
      </c>
      <c r="I521" s="3" t="s">
        <v>1046</v>
      </c>
      <c r="J521" s="5">
        <v>2.17</v>
      </c>
      <c r="K521" s="5">
        <v>2.72</v>
      </c>
      <c r="L521" s="5">
        <v>3.32</v>
      </c>
      <c r="M521" s="3">
        <v>5.0999999999999996</v>
      </c>
      <c r="N521" s="3">
        <v>3.75</v>
      </c>
      <c r="O521" s="3">
        <v>1.5</v>
      </c>
      <c r="P521" s="3">
        <v>-1</v>
      </c>
      <c r="V521" s="6" t="str">
        <f t="shared" ref="V521:V584" si="73">D521</f>
        <v>西甲</v>
      </c>
      <c r="W521" s="6" t="s">
        <v>354</v>
      </c>
      <c r="X521" s="6" t="s">
        <v>1</v>
      </c>
      <c r="Y521" s="6" t="s">
        <v>1</v>
      </c>
      <c r="Z521" s="6" t="s">
        <v>3</v>
      </c>
      <c r="AA521" s="6">
        <v>1</v>
      </c>
      <c r="AB521" s="6">
        <v>1</v>
      </c>
      <c r="AC521" s="6" t="s">
        <v>44</v>
      </c>
      <c r="AE521" s="6">
        <f t="shared" si="65"/>
        <v>0</v>
      </c>
      <c r="AF521" s="6">
        <f t="shared" si="66"/>
        <v>0</v>
      </c>
      <c r="AG521" s="6" t="str">
        <f t="shared" si="67"/>
        <v/>
      </c>
      <c r="AH521" s="6" t="str">
        <f t="shared" si="68"/>
        <v/>
      </c>
      <c r="AI521" s="6">
        <f t="shared" si="69"/>
        <v>0</v>
      </c>
      <c r="AJ521" s="6">
        <f t="shared" si="70"/>
        <v>0</v>
      </c>
      <c r="AK521" s="6" t="str">
        <f t="shared" si="71"/>
        <v/>
      </c>
      <c r="AL521" s="6" t="str">
        <f t="shared" si="72"/>
        <v/>
      </c>
      <c r="AQ521" s="6" t="s">
        <v>1050</v>
      </c>
    </row>
    <row r="522" spans="2:43">
      <c r="B522" s="2">
        <v>42632</v>
      </c>
      <c r="C522" s="3">
        <v>5</v>
      </c>
      <c r="D522" s="3" t="s">
        <v>36</v>
      </c>
      <c r="E522" s="4">
        <v>42633.125</v>
      </c>
      <c r="F522" s="5" t="s">
        <v>577</v>
      </c>
      <c r="G522" s="5" t="s">
        <v>700</v>
      </c>
      <c r="H522" s="3" t="s">
        <v>577</v>
      </c>
      <c r="I522" s="3" t="s">
        <v>700</v>
      </c>
      <c r="J522" s="5">
        <v>1.41</v>
      </c>
      <c r="K522" s="5">
        <v>3.85</v>
      </c>
      <c r="L522" s="5">
        <v>6.25</v>
      </c>
      <c r="M522" s="3">
        <v>2.42</v>
      </c>
      <c r="N522" s="3">
        <v>3.35</v>
      </c>
      <c r="O522" s="3">
        <v>2.4</v>
      </c>
      <c r="P522" s="3">
        <v>-1</v>
      </c>
      <c r="V522" s="6" t="str">
        <f t="shared" si="73"/>
        <v>葡超</v>
      </c>
      <c r="W522" s="6" t="s">
        <v>0</v>
      </c>
      <c r="X522" s="6" t="s">
        <v>1</v>
      </c>
      <c r="Y522" s="6" t="s">
        <v>1</v>
      </c>
      <c r="Z522" s="6" t="s">
        <v>3</v>
      </c>
      <c r="AE522" s="6">
        <f t="shared" si="65"/>
        <v>2</v>
      </c>
      <c r="AF522" s="6">
        <f t="shared" si="66"/>
        <v>3</v>
      </c>
      <c r="AG522" s="6" t="str">
        <f t="shared" si="67"/>
        <v/>
      </c>
      <c r="AH522" s="6" t="str">
        <f t="shared" si="68"/>
        <v/>
      </c>
      <c r="AI522" s="6">
        <f t="shared" si="69"/>
        <v>0</v>
      </c>
      <c r="AJ522" s="6">
        <f t="shared" si="70"/>
        <v>0</v>
      </c>
      <c r="AK522" s="6" t="str">
        <f t="shared" si="71"/>
        <v/>
      </c>
      <c r="AL522" s="6" t="str">
        <f t="shared" si="72"/>
        <v/>
      </c>
    </row>
    <row r="523" spans="2:43">
      <c r="B523" s="2">
        <v>42632</v>
      </c>
      <c r="C523" s="3">
        <v>6</v>
      </c>
      <c r="D523" s="3" t="s">
        <v>207</v>
      </c>
      <c r="E523" s="4">
        <v>42633.25</v>
      </c>
      <c r="F523" s="5" t="s">
        <v>208</v>
      </c>
      <c r="G523" s="5" t="s">
        <v>1047</v>
      </c>
      <c r="H523" s="3" t="s">
        <v>208</v>
      </c>
      <c r="I523" s="3" t="s">
        <v>1047</v>
      </c>
      <c r="J523" s="5">
        <v>2.2999999999999998</v>
      </c>
      <c r="K523" s="5">
        <v>2.82</v>
      </c>
      <c r="L523" s="5">
        <v>2.94</v>
      </c>
      <c r="M523" s="3">
        <v>5.5</v>
      </c>
      <c r="N523" s="3">
        <v>3.95</v>
      </c>
      <c r="O523" s="3">
        <v>1.44</v>
      </c>
      <c r="P523" s="3">
        <v>-1</v>
      </c>
      <c r="V523" s="6" t="str">
        <f t="shared" si="73"/>
        <v>阿甲</v>
      </c>
      <c r="W523" s="6" t="s">
        <v>0</v>
      </c>
      <c r="X523" s="6" t="s">
        <v>1</v>
      </c>
      <c r="Y523" s="6" t="s">
        <v>2</v>
      </c>
      <c r="Z523" s="6" t="s">
        <v>43</v>
      </c>
      <c r="AA523" s="6" t="s">
        <v>44</v>
      </c>
      <c r="AB523" s="6">
        <v>1</v>
      </c>
      <c r="AC523" s="6" t="s">
        <v>44</v>
      </c>
      <c r="AE523" s="6">
        <f t="shared" ref="AE523:AE586" si="74">IF(AND(AB523=$AB$4,AC523=$AC$4),IF(W523=$W$4,1,0)+IF(X523=$X$4,1,0)+IF(Y523=$Y$4,1,0),0)</f>
        <v>0</v>
      </c>
      <c r="AF523" s="6">
        <f t="shared" ref="AF523:AF586" si="75">IF(AND(AB523=$AB$4,AC523=$AC$4),IF(W523=$W$4,1,0)+IF(Z523=$Z$4,1,0)+IF(X523=$X$4,1,0)+IF(Y523=$Y$4,1,0)+IF(AA523=$AA$4,1,0)+IF(V523=$V$4,1,0),0)</f>
        <v>0</v>
      </c>
      <c r="AG523" s="6" t="str">
        <f t="shared" ref="AG523:AG586" si="76">IF(AND(AB523=$AB$4,AC523=$AC$4,AE523=MAX(AE$10:AE$5002)),(J523-J$4)^2+(K523-K$4)^2+(L523-L$4)^2+(M523-M$4)^2+(N523-N$4)^2+(O523-O$4)^2,"")</f>
        <v/>
      </c>
      <c r="AH523" s="6" t="str">
        <f t="shared" ref="AH523:AH586" si="77">IF(AND(AB523=$AB$4,AC523=$AC$4,AE523=MAX(AE$10:AE$5002),AF523=MAX(AF$10:AF$5002)),(J523-J$4)^2+(K523-K$4)^2+(L523-L$4)^2+(M523-M$4)^2+(N523-N$4)^2+(O523-O$4)^2,"")</f>
        <v/>
      </c>
      <c r="AI523" s="6">
        <f t="shared" ref="AI523:AI586" si="78">IF(AND(AB523=$AB$5,AC523=$AC$5),IF(W523=$W$5,1,0)+IF(X523=$X$5,1,0)+IF(Y523=$Y$5,1,0),0)</f>
        <v>0</v>
      </c>
      <c r="AJ523" s="6">
        <f t="shared" ref="AJ523:AJ586" si="79">IF(AND(AB523=$AB$5,AC523=$AC$5),IF(W523=$W$5,1,0)+IF(Z523=$Z$5,1,0)+IF(X523=$X$5,1,0)+IF(Y523=$Y$5,1,0)+IF(AA523=$AA$5,1,0)+IF(V523=$V$5,1,0),0)</f>
        <v>0</v>
      </c>
      <c r="AK523" s="6" t="str">
        <f t="shared" ref="AK523:AK586" si="80">IF(AND(AB523=$AB$5,AC523=$AC$5,AI523=MAX(AI$10:AI$5002)),(J523-J$4)^2+(K523-K$4)^2+(L523-L$4)^2+(M523-M$4)^2+(N523-N$4)^2+(O523-O$4)^2,"")</f>
        <v/>
      </c>
      <c r="AL523" s="6" t="str">
        <f t="shared" ref="AL523:AL586" si="81">IF(AND(AB523=$AB$5,AC523=$AC$5,AI523=MAX(AI$10:AI$5002),AJ523=MAX(AJ$10:AJ$5002)),(J523-J$4)^2+(K523-K$4)^2+(L523-L$4)^2+(M523-M$4)^2+(N523-N$4)^2+(O523-O$4)^2,"")</f>
        <v/>
      </c>
    </row>
    <row r="524" spans="2:43">
      <c r="B524" s="2">
        <v>42632</v>
      </c>
      <c r="C524" s="3">
        <v>7</v>
      </c>
      <c r="D524" s="3" t="s">
        <v>143</v>
      </c>
      <c r="E524" s="4">
        <v>42633.291666666664</v>
      </c>
      <c r="F524" s="5" t="s">
        <v>297</v>
      </c>
      <c r="G524" s="5" t="s">
        <v>295</v>
      </c>
      <c r="H524" s="3" t="s">
        <v>297</v>
      </c>
      <c r="I524" s="3" t="s">
        <v>295</v>
      </c>
      <c r="J524" s="5">
        <v>2.93</v>
      </c>
      <c r="K524" s="5">
        <v>2.8</v>
      </c>
      <c r="L524" s="5">
        <v>2.3199999999999998</v>
      </c>
      <c r="M524" s="3">
        <v>1.44</v>
      </c>
      <c r="N524" s="3">
        <v>3.85</v>
      </c>
      <c r="O524" s="3">
        <v>5.7</v>
      </c>
      <c r="P524" s="3">
        <v>1</v>
      </c>
      <c r="V524" s="6" t="str">
        <f t="shared" si="73"/>
        <v>巴西甲</v>
      </c>
      <c r="W524" s="6" t="s">
        <v>322</v>
      </c>
      <c r="X524" s="6" t="s">
        <v>1</v>
      </c>
      <c r="Y524" s="6" t="s">
        <v>2</v>
      </c>
      <c r="Z524" s="6" t="s">
        <v>43</v>
      </c>
      <c r="AA524" s="6" t="s">
        <v>44</v>
      </c>
      <c r="AB524" s="6">
        <v>1</v>
      </c>
      <c r="AC524" s="6" t="s">
        <v>44</v>
      </c>
      <c r="AE524" s="6">
        <f t="shared" si="74"/>
        <v>0</v>
      </c>
      <c r="AF524" s="6">
        <f t="shared" si="75"/>
        <v>0</v>
      </c>
      <c r="AG524" s="6" t="str">
        <f t="shared" si="76"/>
        <v/>
      </c>
      <c r="AH524" s="6" t="str">
        <f t="shared" si="77"/>
        <v/>
      </c>
      <c r="AI524" s="6">
        <f t="shared" si="78"/>
        <v>0</v>
      </c>
      <c r="AJ524" s="6">
        <f t="shared" si="79"/>
        <v>0</v>
      </c>
      <c r="AK524" s="6" t="str">
        <f t="shared" si="80"/>
        <v/>
      </c>
      <c r="AL524" s="6" t="str">
        <f t="shared" si="81"/>
        <v/>
      </c>
      <c r="AQ524" s="6" t="s">
        <v>1051</v>
      </c>
    </row>
    <row r="525" spans="2:43">
      <c r="B525" s="2">
        <v>42632</v>
      </c>
      <c r="C525" s="3">
        <v>8</v>
      </c>
      <c r="D525" s="3" t="s">
        <v>207</v>
      </c>
      <c r="E525" s="4">
        <v>42633.34375</v>
      </c>
      <c r="F525" s="5" t="s">
        <v>1048</v>
      </c>
      <c r="G525" s="5" t="s">
        <v>352</v>
      </c>
      <c r="H525" s="3" t="s">
        <v>1048</v>
      </c>
      <c r="I525" s="3" t="s">
        <v>352</v>
      </c>
      <c r="J525" s="5">
        <v>1.42</v>
      </c>
      <c r="K525" s="5">
        <v>3.62</v>
      </c>
      <c r="L525" s="5">
        <v>6.7</v>
      </c>
      <c r="M525" s="3">
        <v>2.54</v>
      </c>
      <c r="N525" s="3">
        <v>3.2</v>
      </c>
      <c r="O525" s="3">
        <v>2.36</v>
      </c>
      <c r="P525" s="3">
        <v>-1</v>
      </c>
      <c r="V525" s="6" t="str">
        <f t="shared" si="73"/>
        <v>阿甲</v>
      </c>
      <c r="W525" s="6" t="s">
        <v>0</v>
      </c>
      <c r="X525" s="6" t="s">
        <v>1</v>
      </c>
      <c r="Y525" s="6" t="s">
        <v>2</v>
      </c>
      <c r="Z525" s="6" t="s">
        <v>43</v>
      </c>
      <c r="AA525" s="6" t="s">
        <v>44</v>
      </c>
      <c r="AB525" s="6">
        <v>1</v>
      </c>
      <c r="AC525" s="6">
        <v>1</v>
      </c>
      <c r="AE525" s="6">
        <f t="shared" si="74"/>
        <v>0</v>
      </c>
      <c r="AF525" s="6">
        <f t="shared" si="75"/>
        <v>0</v>
      </c>
      <c r="AG525" s="6" t="str">
        <f t="shared" si="76"/>
        <v/>
      </c>
      <c r="AH525" s="6" t="str">
        <f t="shared" si="77"/>
        <v/>
      </c>
      <c r="AI525" s="6">
        <f t="shared" si="78"/>
        <v>1</v>
      </c>
      <c r="AJ525" s="6">
        <f t="shared" si="79"/>
        <v>1</v>
      </c>
      <c r="AK525" s="6" t="str">
        <f t="shared" si="80"/>
        <v/>
      </c>
      <c r="AL525" s="6" t="str">
        <f t="shared" si="81"/>
        <v/>
      </c>
    </row>
    <row r="526" spans="2:43">
      <c r="B526" s="2">
        <v>42633</v>
      </c>
      <c r="C526" s="3">
        <v>1</v>
      </c>
      <c r="D526" s="3" t="s">
        <v>86</v>
      </c>
      <c r="E526" s="4">
        <v>42633.979166666664</v>
      </c>
      <c r="F526" s="5" t="s">
        <v>95</v>
      </c>
      <c r="G526" s="5" t="s">
        <v>750</v>
      </c>
      <c r="H526" s="3" t="s">
        <v>95</v>
      </c>
      <c r="I526" s="3" t="s">
        <v>750</v>
      </c>
      <c r="J526" s="5">
        <v>2</v>
      </c>
      <c r="K526" s="5">
        <v>3.35</v>
      </c>
      <c r="L526" s="5">
        <v>3.02</v>
      </c>
      <c r="M526" s="3">
        <v>4</v>
      </c>
      <c r="N526" s="3">
        <v>4</v>
      </c>
      <c r="O526" s="3">
        <v>1.59</v>
      </c>
      <c r="P526" s="3">
        <v>-1</v>
      </c>
      <c r="V526" s="6" t="str">
        <f t="shared" si="73"/>
        <v>德乙</v>
      </c>
      <c r="W526" s="6" t="s">
        <v>1</v>
      </c>
      <c r="X526" s="6" t="s">
        <v>1</v>
      </c>
      <c r="Y526" s="6" t="s">
        <v>1</v>
      </c>
      <c r="Z526" s="6" t="s">
        <v>43</v>
      </c>
      <c r="AA526" s="6" t="s">
        <v>44</v>
      </c>
      <c r="AB526" s="6">
        <v>1</v>
      </c>
      <c r="AC526" s="6" t="s">
        <v>44</v>
      </c>
      <c r="AE526" s="6">
        <f t="shared" si="74"/>
        <v>0</v>
      </c>
      <c r="AF526" s="6">
        <f t="shared" si="75"/>
        <v>0</v>
      </c>
      <c r="AG526" s="6" t="str">
        <f t="shared" si="76"/>
        <v/>
      </c>
      <c r="AH526" s="6" t="str">
        <f t="shared" si="77"/>
        <v/>
      </c>
      <c r="AI526" s="6">
        <f t="shared" si="78"/>
        <v>0</v>
      </c>
      <c r="AJ526" s="6">
        <f t="shared" si="79"/>
        <v>0</v>
      </c>
      <c r="AK526" s="6" t="str">
        <f t="shared" si="80"/>
        <v/>
      </c>
      <c r="AL526" s="6" t="str">
        <f t="shared" si="81"/>
        <v/>
      </c>
      <c r="AQ526" s="6" t="s">
        <v>1064</v>
      </c>
    </row>
    <row r="527" spans="2:43">
      <c r="B527" s="2">
        <v>42633</v>
      </c>
      <c r="C527" s="3">
        <v>2</v>
      </c>
      <c r="D527" s="3" t="s">
        <v>86</v>
      </c>
      <c r="E527" s="4">
        <v>42633.979166666664</v>
      </c>
      <c r="F527" s="5" t="s">
        <v>826</v>
      </c>
      <c r="G527" s="5" t="s">
        <v>752</v>
      </c>
      <c r="H527" s="3" t="s">
        <v>826</v>
      </c>
      <c r="I527" s="3" t="s">
        <v>752</v>
      </c>
      <c r="J527" s="5">
        <v>2.31</v>
      </c>
      <c r="K527" s="5">
        <v>3.1</v>
      </c>
      <c r="L527" s="5">
        <v>2.68</v>
      </c>
      <c r="M527" s="3">
        <v>5</v>
      </c>
      <c r="N527" s="3">
        <v>4.25</v>
      </c>
      <c r="O527" s="3">
        <v>1.44</v>
      </c>
      <c r="P527" s="3">
        <v>-1</v>
      </c>
      <c r="V527" s="6" t="str">
        <f t="shared" si="73"/>
        <v>德乙</v>
      </c>
      <c r="W527" s="6" t="s">
        <v>134</v>
      </c>
      <c r="X527" s="6" t="s">
        <v>2</v>
      </c>
      <c r="Y527" s="6" t="s">
        <v>1</v>
      </c>
      <c r="Z527" s="6" t="s">
        <v>43</v>
      </c>
      <c r="AC527" s="6">
        <v>1</v>
      </c>
      <c r="AE527" s="6">
        <f t="shared" si="74"/>
        <v>0</v>
      </c>
      <c r="AF527" s="6">
        <f t="shared" si="75"/>
        <v>0</v>
      </c>
      <c r="AG527" s="6" t="str">
        <f t="shared" si="76"/>
        <v/>
      </c>
      <c r="AH527" s="6" t="str">
        <f t="shared" si="77"/>
        <v/>
      </c>
      <c r="AI527" s="6">
        <f t="shared" si="78"/>
        <v>0</v>
      </c>
      <c r="AJ527" s="6">
        <f t="shared" si="79"/>
        <v>0</v>
      </c>
      <c r="AK527" s="6" t="str">
        <f t="shared" si="80"/>
        <v/>
      </c>
      <c r="AL527" s="6" t="str">
        <f t="shared" si="81"/>
        <v/>
      </c>
    </row>
    <row r="528" spans="2:43">
      <c r="B528" s="2">
        <v>42633</v>
      </c>
      <c r="C528" s="3">
        <v>3</v>
      </c>
      <c r="D528" s="3" t="s">
        <v>86</v>
      </c>
      <c r="E528" s="4">
        <v>42633.979166666664</v>
      </c>
      <c r="F528" s="5" t="s">
        <v>829</v>
      </c>
      <c r="G528" s="5" t="s">
        <v>825</v>
      </c>
      <c r="H528" s="3" t="s">
        <v>829</v>
      </c>
      <c r="I528" s="3" t="s">
        <v>825</v>
      </c>
      <c r="J528" s="5">
        <v>2.4500000000000002</v>
      </c>
      <c r="K528" s="5">
        <v>2.9</v>
      </c>
      <c r="L528" s="5">
        <v>2.66</v>
      </c>
      <c r="M528" s="3">
        <v>1.33</v>
      </c>
      <c r="N528" s="3">
        <v>4.45</v>
      </c>
      <c r="O528" s="3">
        <v>6.53</v>
      </c>
      <c r="P528" s="3">
        <v>1</v>
      </c>
      <c r="V528" s="6" t="str">
        <f t="shared" si="73"/>
        <v>德乙</v>
      </c>
      <c r="W528" s="6" t="s">
        <v>322</v>
      </c>
      <c r="X528" s="6" t="s">
        <v>1</v>
      </c>
      <c r="Y528" s="6" t="s">
        <v>2</v>
      </c>
      <c r="Z528" s="6" t="s">
        <v>43</v>
      </c>
      <c r="AA528" s="6" t="s">
        <v>44</v>
      </c>
      <c r="AB528" s="6" t="s">
        <v>44</v>
      </c>
      <c r="AC528" s="6" t="s">
        <v>44</v>
      </c>
      <c r="AE528" s="6">
        <f t="shared" si="74"/>
        <v>1</v>
      </c>
      <c r="AF528" s="6">
        <f t="shared" si="75"/>
        <v>1</v>
      </c>
      <c r="AG528" s="6" t="str">
        <f t="shared" si="76"/>
        <v/>
      </c>
      <c r="AH528" s="6" t="str">
        <f t="shared" si="77"/>
        <v/>
      </c>
      <c r="AI528" s="6">
        <f t="shared" si="78"/>
        <v>0</v>
      </c>
      <c r="AJ528" s="6">
        <f t="shared" si="79"/>
        <v>0</v>
      </c>
      <c r="AK528" s="6" t="str">
        <f t="shared" si="80"/>
        <v/>
      </c>
      <c r="AL528" s="6" t="str">
        <f t="shared" si="81"/>
        <v/>
      </c>
    </row>
    <row r="529" spans="2:43">
      <c r="B529" s="2">
        <v>42633</v>
      </c>
      <c r="C529" s="3">
        <v>4</v>
      </c>
      <c r="D529" s="3" t="s">
        <v>86</v>
      </c>
      <c r="E529" s="4">
        <v>42633.979166666664</v>
      </c>
      <c r="F529" s="5" t="s">
        <v>828</v>
      </c>
      <c r="G529" s="5" t="s">
        <v>94</v>
      </c>
      <c r="H529" s="3" t="s">
        <v>828</v>
      </c>
      <c r="I529" s="3" t="s">
        <v>94</v>
      </c>
      <c r="J529" s="5">
        <v>1.92</v>
      </c>
      <c r="K529" s="5">
        <v>3.3</v>
      </c>
      <c r="L529" s="5">
        <v>3.28</v>
      </c>
      <c r="M529" s="3">
        <v>3.7</v>
      </c>
      <c r="N529" s="3">
        <v>3.95</v>
      </c>
      <c r="O529" s="3">
        <v>1.65</v>
      </c>
      <c r="P529" s="3">
        <v>-1</v>
      </c>
      <c r="V529" s="6" t="str">
        <f t="shared" si="73"/>
        <v>德乙</v>
      </c>
      <c r="W529" s="6" t="s">
        <v>1</v>
      </c>
      <c r="X529" s="6" t="s">
        <v>1</v>
      </c>
      <c r="Y529" s="6" t="s">
        <v>1</v>
      </c>
      <c r="Z529" s="6" t="s">
        <v>43</v>
      </c>
      <c r="AC529" s="6">
        <v>1</v>
      </c>
      <c r="AE529" s="6">
        <f t="shared" si="74"/>
        <v>0</v>
      </c>
      <c r="AF529" s="6">
        <f t="shared" si="75"/>
        <v>0</v>
      </c>
      <c r="AG529" s="6" t="str">
        <f t="shared" si="76"/>
        <v/>
      </c>
      <c r="AH529" s="6" t="str">
        <f t="shared" si="77"/>
        <v/>
      </c>
      <c r="AI529" s="6">
        <f t="shared" si="78"/>
        <v>0</v>
      </c>
      <c r="AJ529" s="6">
        <f t="shared" si="79"/>
        <v>0</v>
      </c>
      <c r="AK529" s="6" t="str">
        <f t="shared" si="80"/>
        <v/>
      </c>
      <c r="AL529" s="6" t="str">
        <f t="shared" si="81"/>
        <v/>
      </c>
    </row>
    <row r="530" spans="2:43">
      <c r="B530" s="2">
        <v>42633</v>
      </c>
      <c r="C530" s="3">
        <v>5</v>
      </c>
      <c r="D530" s="3" t="s">
        <v>1052</v>
      </c>
      <c r="E530" s="4">
        <v>42634.020833333336</v>
      </c>
      <c r="F530" s="5" t="s">
        <v>791</v>
      </c>
      <c r="G530" s="5" t="s">
        <v>787</v>
      </c>
      <c r="H530" s="3" t="s">
        <v>791</v>
      </c>
      <c r="I530" s="3" t="s">
        <v>787</v>
      </c>
      <c r="J530" s="5">
        <v>2.36</v>
      </c>
      <c r="K530" s="5">
        <v>3.35</v>
      </c>
      <c r="L530" s="5">
        <v>2.46</v>
      </c>
      <c r="M530" s="3">
        <v>5.05</v>
      </c>
      <c r="N530" s="3">
        <v>4.4000000000000004</v>
      </c>
      <c r="O530" s="3">
        <v>1.42</v>
      </c>
      <c r="P530" s="3">
        <v>-1</v>
      </c>
      <c r="V530" s="6" t="str">
        <f t="shared" si="73"/>
        <v>荷兰杯</v>
      </c>
      <c r="W530" s="6" t="s">
        <v>0</v>
      </c>
      <c r="X530" s="6" t="s">
        <v>1</v>
      </c>
      <c r="Y530" s="6" t="s">
        <v>1</v>
      </c>
      <c r="Z530" s="6" t="s">
        <v>43</v>
      </c>
      <c r="AA530" s="6" t="s">
        <v>44</v>
      </c>
      <c r="AB530" s="6">
        <v>1</v>
      </c>
      <c r="AC530" s="6" t="s">
        <v>44</v>
      </c>
      <c r="AE530" s="6">
        <f t="shared" si="74"/>
        <v>0</v>
      </c>
      <c r="AF530" s="6">
        <f t="shared" si="75"/>
        <v>0</v>
      </c>
      <c r="AG530" s="6" t="str">
        <f t="shared" si="76"/>
        <v/>
      </c>
      <c r="AH530" s="6" t="str">
        <f t="shared" si="77"/>
        <v/>
      </c>
      <c r="AI530" s="6">
        <f t="shared" si="78"/>
        <v>0</v>
      </c>
      <c r="AJ530" s="6">
        <f t="shared" si="79"/>
        <v>0</v>
      </c>
      <c r="AK530" s="6" t="str">
        <f t="shared" si="80"/>
        <v/>
      </c>
      <c r="AL530" s="6" t="str">
        <f t="shared" si="81"/>
        <v/>
      </c>
    </row>
    <row r="531" spans="2:43">
      <c r="B531" s="2">
        <v>42633</v>
      </c>
      <c r="C531" s="3">
        <v>6</v>
      </c>
      <c r="D531" s="3" t="s">
        <v>117</v>
      </c>
      <c r="E531" s="4">
        <v>42634.041666666664</v>
      </c>
      <c r="F531" s="5" t="s">
        <v>897</v>
      </c>
      <c r="G531" s="5" t="s">
        <v>158</v>
      </c>
      <c r="H531" s="3" t="s">
        <v>897</v>
      </c>
      <c r="I531" s="3" t="s">
        <v>158</v>
      </c>
      <c r="J531" s="5">
        <v>1.84</v>
      </c>
      <c r="K531" s="5">
        <v>2.92</v>
      </c>
      <c r="L531" s="5">
        <v>4.0999999999999996</v>
      </c>
      <c r="M531" s="3">
        <v>4</v>
      </c>
      <c r="N531" s="3">
        <v>3.4</v>
      </c>
      <c r="O531" s="3">
        <v>1.71</v>
      </c>
      <c r="P531" s="3">
        <v>-1</v>
      </c>
      <c r="V531" s="6" t="str">
        <f t="shared" si="73"/>
        <v>法甲</v>
      </c>
      <c r="W531" s="6" t="s">
        <v>1</v>
      </c>
      <c r="X531" s="6" t="s">
        <v>1</v>
      </c>
      <c r="Y531" s="6" t="s">
        <v>1</v>
      </c>
      <c r="Z531" s="6" t="s">
        <v>3</v>
      </c>
      <c r="AA531" s="6" t="s">
        <v>44</v>
      </c>
      <c r="AB531" s="6">
        <v>1</v>
      </c>
      <c r="AC531" s="6" t="s">
        <v>44</v>
      </c>
      <c r="AE531" s="6">
        <f t="shared" si="74"/>
        <v>0</v>
      </c>
      <c r="AF531" s="6">
        <f t="shared" si="75"/>
        <v>0</v>
      </c>
      <c r="AG531" s="6" t="str">
        <f t="shared" si="76"/>
        <v/>
      </c>
      <c r="AH531" s="6" t="str">
        <f t="shared" si="77"/>
        <v/>
      </c>
      <c r="AI531" s="6">
        <f t="shared" si="78"/>
        <v>0</v>
      </c>
      <c r="AJ531" s="6">
        <f t="shared" si="79"/>
        <v>0</v>
      </c>
      <c r="AK531" s="6" t="str">
        <f t="shared" si="80"/>
        <v/>
      </c>
      <c r="AL531" s="6" t="str">
        <f t="shared" si="81"/>
        <v/>
      </c>
    </row>
    <row r="532" spans="2:43">
      <c r="B532" s="2">
        <v>42633</v>
      </c>
      <c r="C532" s="3">
        <v>7</v>
      </c>
      <c r="D532" s="3" t="s">
        <v>131</v>
      </c>
      <c r="E532" s="4">
        <v>42634.083333333336</v>
      </c>
      <c r="F532" s="5" t="s">
        <v>1053</v>
      </c>
      <c r="G532" s="5" t="s">
        <v>834</v>
      </c>
      <c r="H532" s="3" t="s">
        <v>1053</v>
      </c>
      <c r="I532" s="3" t="s">
        <v>834</v>
      </c>
      <c r="J532" s="5">
        <v>2.0299999999999998</v>
      </c>
      <c r="K532" s="5">
        <v>3.08</v>
      </c>
      <c r="L532" s="5">
        <v>3.2</v>
      </c>
      <c r="M532" s="3">
        <v>4.41</v>
      </c>
      <c r="N532" s="3">
        <v>3.76</v>
      </c>
      <c r="O532" s="3">
        <v>1.57</v>
      </c>
      <c r="P532" s="3">
        <v>-1</v>
      </c>
      <c r="V532" s="6" t="str">
        <f t="shared" si="73"/>
        <v>德甲</v>
      </c>
      <c r="W532" s="6" t="s">
        <v>464</v>
      </c>
      <c r="X532" s="6" t="s">
        <v>1</v>
      </c>
      <c r="Y532" s="6" t="s">
        <v>1</v>
      </c>
      <c r="Z532" s="6" t="s">
        <v>3</v>
      </c>
      <c r="AA532" s="6" t="s">
        <v>44</v>
      </c>
      <c r="AB532" s="6">
        <v>1</v>
      </c>
      <c r="AC532" s="6" t="s">
        <v>44</v>
      </c>
      <c r="AE532" s="6">
        <f t="shared" si="74"/>
        <v>0</v>
      </c>
      <c r="AF532" s="6">
        <f t="shared" si="75"/>
        <v>0</v>
      </c>
      <c r="AG532" s="6" t="str">
        <f t="shared" si="76"/>
        <v/>
      </c>
      <c r="AH532" s="6" t="str">
        <f t="shared" si="77"/>
        <v/>
      </c>
      <c r="AI532" s="6">
        <f t="shared" si="78"/>
        <v>0</v>
      </c>
      <c r="AJ532" s="6">
        <f t="shared" si="79"/>
        <v>0</v>
      </c>
      <c r="AK532" s="6" t="str">
        <f t="shared" si="80"/>
        <v/>
      </c>
      <c r="AL532" s="6" t="str">
        <f t="shared" si="81"/>
        <v/>
      </c>
    </row>
    <row r="533" spans="2:43">
      <c r="B533" s="2">
        <v>42633</v>
      </c>
      <c r="C533" s="3">
        <v>8</v>
      </c>
      <c r="D533" s="3" t="s">
        <v>131</v>
      </c>
      <c r="E533" s="4">
        <v>42634.083333333336</v>
      </c>
      <c r="F533" s="5" t="s">
        <v>133</v>
      </c>
      <c r="G533" s="5" t="s">
        <v>835</v>
      </c>
      <c r="H533" s="3" t="s">
        <v>133</v>
      </c>
      <c r="I533" s="3" t="s">
        <v>835</v>
      </c>
      <c r="J533" s="5">
        <v>1.95</v>
      </c>
      <c r="K533" s="5">
        <v>3.2</v>
      </c>
      <c r="L533" s="5">
        <v>3.3</v>
      </c>
      <c r="M533" s="3">
        <v>3.85</v>
      </c>
      <c r="N533" s="3">
        <v>3.9</v>
      </c>
      <c r="O533" s="3">
        <v>1.63</v>
      </c>
      <c r="P533" s="3">
        <v>-1</v>
      </c>
      <c r="V533" s="6" t="str">
        <f t="shared" si="73"/>
        <v>德甲</v>
      </c>
      <c r="W533" s="6" t="s">
        <v>322</v>
      </c>
      <c r="X533" s="6" t="s">
        <v>1</v>
      </c>
      <c r="Y533" s="6" t="s">
        <v>2</v>
      </c>
      <c r="Z533" s="6" t="s">
        <v>3</v>
      </c>
      <c r="AC533" s="6">
        <v>1</v>
      </c>
      <c r="AE533" s="6">
        <f t="shared" si="74"/>
        <v>0</v>
      </c>
      <c r="AF533" s="6">
        <f t="shared" si="75"/>
        <v>0</v>
      </c>
      <c r="AG533" s="6" t="str">
        <f t="shared" si="76"/>
        <v/>
      </c>
      <c r="AH533" s="6" t="str">
        <f t="shared" si="77"/>
        <v/>
      </c>
      <c r="AI533" s="6">
        <f t="shared" si="78"/>
        <v>0</v>
      </c>
      <c r="AJ533" s="6">
        <f t="shared" si="79"/>
        <v>0</v>
      </c>
      <c r="AK533" s="6" t="str">
        <f t="shared" si="80"/>
        <v/>
      </c>
      <c r="AL533" s="6" t="str">
        <f t="shared" si="81"/>
        <v/>
      </c>
      <c r="AQ533" s="12" t="s">
        <v>1067</v>
      </c>
    </row>
    <row r="534" spans="2:43">
      <c r="B534" s="2">
        <v>42633</v>
      </c>
      <c r="C534" s="3">
        <v>9</v>
      </c>
      <c r="D534" s="3" t="s">
        <v>131</v>
      </c>
      <c r="E534" s="4">
        <v>42634.083333333336</v>
      </c>
      <c r="F534" s="5" t="s">
        <v>1054</v>
      </c>
      <c r="G534" s="5" t="s">
        <v>163</v>
      </c>
      <c r="H534" s="3" t="s">
        <v>1055</v>
      </c>
      <c r="I534" s="3" t="s">
        <v>163</v>
      </c>
      <c r="J534" s="5">
        <v>3.2</v>
      </c>
      <c r="K534" s="5">
        <v>3.35</v>
      </c>
      <c r="L534" s="5">
        <v>1.93</v>
      </c>
      <c r="M534" s="3">
        <v>1.64</v>
      </c>
      <c r="N534" s="3">
        <v>3.9</v>
      </c>
      <c r="O534" s="3">
        <v>3.8</v>
      </c>
      <c r="P534" s="3">
        <v>1</v>
      </c>
      <c r="V534" s="6" t="str">
        <f t="shared" si="73"/>
        <v>德甲</v>
      </c>
      <c r="W534" s="6" t="s">
        <v>5</v>
      </c>
      <c r="X534" s="6" t="s">
        <v>1</v>
      </c>
      <c r="Y534" s="6" t="s">
        <v>6</v>
      </c>
      <c r="Z534" s="6" t="s">
        <v>3</v>
      </c>
      <c r="AA534" s="6" t="s">
        <v>44</v>
      </c>
      <c r="AB534" s="6">
        <v>1</v>
      </c>
      <c r="AC534" s="6" t="s">
        <v>44</v>
      </c>
      <c r="AE534" s="6">
        <f t="shared" si="74"/>
        <v>0</v>
      </c>
      <c r="AF534" s="6">
        <f t="shared" si="75"/>
        <v>0</v>
      </c>
      <c r="AG534" s="6" t="str">
        <f t="shared" si="76"/>
        <v/>
      </c>
      <c r="AH534" s="6" t="str">
        <f t="shared" si="77"/>
        <v/>
      </c>
      <c r="AI534" s="6">
        <f t="shared" si="78"/>
        <v>0</v>
      </c>
      <c r="AJ534" s="6">
        <f t="shared" si="79"/>
        <v>0</v>
      </c>
      <c r="AK534" s="6" t="str">
        <f t="shared" si="80"/>
        <v/>
      </c>
      <c r="AL534" s="6" t="str">
        <f t="shared" si="81"/>
        <v/>
      </c>
    </row>
    <row r="535" spans="2:43">
      <c r="B535" s="2">
        <v>42633</v>
      </c>
      <c r="C535" s="3">
        <v>10</v>
      </c>
      <c r="D535" s="3" t="s">
        <v>131</v>
      </c>
      <c r="E535" s="17">
        <v>42634.083333333336</v>
      </c>
      <c r="F535" s="5" t="s">
        <v>836</v>
      </c>
      <c r="G535" s="5" t="s">
        <v>643</v>
      </c>
      <c r="H535" s="3" t="s">
        <v>836</v>
      </c>
      <c r="I535" s="3" t="s">
        <v>643</v>
      </c>
      <c r="J535" s="5">
        <v>4.38</v>
      </c>
      <c r="K535" s="5">
        <v>3.73</v>
      </c>
      <c r="L535" s="5">
        <v>1.58</v>
      </c>
      <c r="M535" s="3">
        <v>2.02</v>
      </c>
      <c r="N535" s="3">
        <v>3.7</v>
      </c>
      <c r="O535" s="3">
        <v>2.75</v>
      </c>
      <c r="P535" s="3">
        <v>1</v>
      </c>
      <c r="V535" s="6" t="str">
        <f t="shared" si="73"/>
        <v>德甲</v>
      </c>
      <c r="W535" s="6" t="s">
        <v>5</v>
      </c>
      <c r="X535" s="6" t="s">
        <v>6</v>
      </c>
      <c r="Y535" s="6" t="s">
        <v>1</v>
      </c>
      <c r="Z535" s="6" t="s">
        <v>3</v>
      </c>
      <c r="AA535" s="6">
        <v>1</v>
      </c>
      <c r="AE535" s="6">
        <f t="shared" si="74"/>
        <v>1</v>
      </c>
      <c r="AF535" s="6">
        <f t="shared" si="75"/>
        <v>3</v>
      </c>
      <c r="AG535" s="6" t="str">
        <f t="shared" si="76"/>
        <v/>
      </c>
      <c r="AH535" s="6" t="str">
        <f t="shared" si="77"/>
        <v/>
      </c>
      <c r="AI535" s="6">
        <f t="shared" si="78"/>
        <v>0</v>
      </c>
      <c r="AJ535" s="6">
        <f t="shared" si="79"/>
        <v>0</v>
      </c>
      <c r="AK535" s="6" t="str">
        <f t="shared" si="80"/>
        <v/>
      </c>
      <c r="AL535" s="6" t="str">
        <f t="shared" si="81"/>
        <v/>
      </c>
      <c r="AQ535" s="12" t="s">
        <v>1068</v>
      </c>
    </row>
    <row r="536" spans="2:43">
      <c r="B536" s="2">
        <v>42633</v>
      </c>
      <c r="C536" s="3">
        <v>11</v>
      </c>
      <c r="D536" s="3" t="s">
        <v>191</v>
      </c>
      <c r="E536" s="4">
        <v>42634.083333333336</v>
      </c>
      <c r="F536" s="5" t="s">
        <v>907</v>
      </c>
      <c r="G536" s="5" t="s">
        <v>886</v>
      </c>
      <c r="H536" s="3" t="s">
        <v>907</v>
      </c>
      <c r="I536" s="3" t="s">
        <v>886</v>
      </c>
      <c r="J536" s="5">
        <v>1.7</v>
      </c>
      <c r="K536" s="5">
        <v>3.1</v>
      </c>
      <c r="L536" s="5">
        <v>4.58</v>
      </c>
      <c r="M536" s="3">
        <v>3.45</v>
      </c>
      <c r="N536" s="3">
        <v>3.35</v>
      </c>
      <c r="O536" s="3">
        <v>1.85</v>
      </c>
      <c r="P536" s="3">
        <v>-1</v>
      </c>
      <c r="V536" s="6" t="str">
        <f t="shared" si="73"/>
        <v>西甲</v>
      </c>
      <c r="W536" s="6" t="s">
        <v>1</v>
      </c>
      <c r="X536" s="6" t="s">
        <v>1</v>
      </c>
      <c r="Y536" s="6" t="s">
        <v>1</v>
      </c>
      <c r="Z536" s="6" t="s">
        <v>3</v>
      </c>
      <c r="AE536" s="6">
        <f t="shared" si="74"/>
        <v>2</v>
      </c>
      <c r="AF536" s="6">
        <f t="shared" si="75"/>
        <v>4</v>
      </c>
      <c r="AG536" s="6" t="str">
        <f t="shared" si="76"/>
        <v/>
      </c>
      <c r="AH536" s="6" t="str">
        <f t="shared" si="77"/>
        <v/>
      </c>
      <c r="AI536" s="6">
        <f t="shared" si="78"/>
        <v>0</v>
      </c>
      <c r="AJ536" s="6">
        <f t="shared" si="79"/>
        <v>0</v>
      </c>
      <c r="AK536" s="6" t="str">
        <f t="shared" si="80"/>
        <v/>
      </c>
      <c r="AL536" s="6" t="str">
        <f t="shared" si="81"/>
        <v/>
      </c>
      <c r="AQ536" s="6" t="s">
        <v>1069</v>
      </c>
    </row>
    <row r="537" spans="2:43">
      <c r="B537" s="2">
        <v>42633</v>
      </c>
      <c r="C537" s="3">
        <v>12</v>
      </c>
      <c r="D537" s="3" t="s">
        <v>1052</v>
      </c>
      <c r="E537" s="4">
        <v>42634.083333333336</v>
      </c>
      <c r="F537" s="5" t="s">
        <v>775</v>
      </c>
      <c r="G537" s="5" t="s">
        <v>783</v>
      </c>
      <c r="H537" s="3" t="s">
        <v>777</v>
      </c>
      <c r="I537" s="3" t="s">
        <v>784</v>
      </c>
      <c r="J537" s="5">
        <v>2.37</v>
      </c>
      <c r="K537" s="5">
        <v>3.5</v>
      </c>
      <c r="L537" s="5">
        <v>2.37</v>
      </c>
      <c r="M537" s="3">
        <v>4.88</v>
      </c>
      <c r="N537" s="3">
        <v>4.55</v>
      </c>
      <c r="O537" s="3">
        <v>1.42</v>
      </c>
      <c r="P537" s="3">
        <v>-1</v>
      </c>
      <c r="V537" s="6" t="str">
        <f t="shared" si="73"/>
        <v>荷兰杯</v>
      </c>
      <c r="W537" s="6" t="s">
        <v>1</v>
      </c>
      <c r="X537" s="6" t="s">
        <v>1</v>
      </c>
      <c r="Y537" s="6" t="s">
        <v>1</v>
      </c>
      <c r="Z537" s="6" t="s">
        <v>43</v>
      </c>
      <c r="AA537" s="6" t="s">
        <v>44</v>
      </c>
      <c r="AB537" s="6" t="s">
        <v>44</v>
      </c>
      <c r="AC537" s="6" t="s">
        <v>44</v>
      </c>
      <c r="AE537" s="6">
        <f t="shared" si="74"/>
        <v>2</v>
      </c>
      <c r="AF537" s="6">
        <f t="shared" si="75"/>
        <v>2</v>
      </c>
      <c r="AG537" s="6" t="str">
        <f t="shared" si="76"/>
        <v/>
      </c>
      <c r="AH537" s="6" t="str">
        <f t="shared" si="77"/>
        <v/>
      </c>
      <c r="AI537" s="6">
        <f t="shared" si="78"/>
        <v>0</v>
      </c>
      <c r="AJ537" s="6">
        <f t="shared" si="79"/>
        <v>0</v>
      </c>
      <c r="AK537" s="6" t="str">
        <f t="shared" si="80"/>
        <v/>
      </c>
      <c r="AL537" s="6" t="str">
        <f t="shared" si="81"/>
        <v/>
      </c>
      <c r="AQ537" s="6" t="s">
        <v>1070</v>
      </c>
    </row>
    <row r="538" spans="2:43">
      <c r="B538" s="2">
        <v>42633</v>
      </c>
      <c r="C538" s="3">
        <v>13</v>
      </c>
      <c r="D538" s="3" t="s">
        <v>1052</v>
      </c>
      <c r="E538" s="4">
        <v>42634.083333333336</v>
      </c>
      <c r="F538" s="5" t="s">
        <v>792</v>
      </c>
      <c r="G538" s="5" t="s">
        <v>110</v>
      </c>
      <c r="H538" s="3" t="s">
        <v>792</v>
      </c>
      <c r="I538" s="3" t="s">
        <v>112</v>
      </c>
      <c r="J538" s="5">
        <v>1.9</v>
      </c>
      <c r="K538" s="5">
        <v>3.4</v>
      </c>
      <c r="L538" s="5">
        <v>3.25</v>
      </c>
      <c r="M538" s="3">
        <v>3.56</v>
      </c>
      <c r="N538" s="3">
        <v>4</v>
      </c>
      <c r="O538" s="3">
        <v>1.67</v>
      </c>
      <c r="P538" s="3">
        <v>-1</v>
      </c>
      <c r="V538" s="6" t="str">
        <f t="shared" si="73"/>
        <v>荷兰杯</v>
      </c>
      <c r="W538" s="6" t="s">
        <v>1</v>
      </c>
      <c r="X538" s="6" t="s">
        <v>1</v>
      </c>
      <c r="Y538" s="6" t="s">
        <v>1</v>
      </c>
      <c r="Z538" s="6" t="s">
        <v>43</v>
      </c>
      <c r="AA538" s="6" t="s">
        <v>44</v>
      </c>
      <c r="AB538" s="6">
        <v>1</v>
      </c>
      <c r="AC538" s="6" t="s">
        <v>44</v>
      </c>
      <c r="AE538" s="6">
        <f t="shared" si="74"/>
        <v>0</v>
      </c>
      <c r="AF538" s="6">
        <f t="shared" si="75"/>
        <v>0</v>
      </c>
      <c r="AG538" s="6" t="str">
        <f t="shared" si="76"/>
        <v/>
      </c>
      <c r="AH538" s="6" t="str">
        <f t="shared" si="77"/>
        <v/>
      </c>
      <c r="AI538" s="6">
        <f t="shared" si="78"/>
        <v>0</v>
      </c>
      <c r="AJ538" s="6">
        <f t="shared" si="79"/>
        <v>0</v>
      </c>
      <c r="AK538" s="6" t="str">
        <f t="shared" si="80"/>
        <v/>
      </c>
      <c r="AL538" s="6" t="str">
        <f t="shared" si="81"/>
        <v/>
      </c>
    </row>
    <row r="539" spans="2:43">
      <c r="B539" s="2">
        <v>42633</v>
      </c>
      <c r="C539" s="3">
        <v>15</v>
      </c>
      <c r="D539" s="3" t="s">
        <v>435</v>
      </c>
      <c r="E539" s="4">
        <v>42634.114583333336</v>
      </c>
      <c r="F539" s="5" t="s">
        <v>437</v>
      </c>
      <c r="G539" s="5" t="s">
        <v>606</v>
      </c>
      <c r="H539" s="3" t="s">
        <v>437</v>
      </c>
      <c r="I539" s="3" t="s">
        <v>607</v>
      </c>
      <c r="J539" s="5">
        <v>2.65</v>
      </c>
      <c r="K539" s="5">
        <v>3.25</v>
      </c>
      <c r="L539" s="5">
        <v>2.25</v>
      </c>
      <c r="M539" s="3">
        <v>1.46</v>
      </c>
      <c r="N539" s="3">
        <v>4.2</v>
      </c>
      <c r="O539" s="3">
        <v>4.8499999999999996</v>
      </c>
      <c r="P539" s="3">
        <v>1</v>
      </c>
      <c r="V539" s="6" t="str">
        <f t="shared" si="73"/>
        <v>英甲</v>
      </c>
      <c r="W539" s="6" t="s">
        <v>1</v>
      </c>
      <c r="X539" s="6" t="s">
        <v>1</v>
      </c>
      <c r="Y539" s="6" t="s">
        <v>1</v>
      </c>
      <c r="Z539" s="6" t="s">
        <v>43</v>
      </c>
      <c r="AC539" s="6">
        <v>1</v>
      </c>
      <c r="AE539" s="6">
        <f t="shared" si="74"/>
        <v>0</v>
      </c>
      <c r="AF539" s="6">
        <f t="shared" si="75"/>
        <v>0</v>
      </c>
      <c r="AG539" s="6" t="str">
        <f t="shared" si="76"/>
        <v/>
      </c>
      <c r="AH539" s="6" t="str">
        <f t="shared" si="77"/>
        <v/>
      </c>
      <c r="AI539" s="6">
        <f t="shared" si="78"/>
        <v>0</v>
      </c>
      <c r="AJ539" s="6">
        <f t="shared" si="79"/>
        <v>0</v>
      </c>
      <c r="AK539" s="6" t="str">
        <f t="shared" si="80"/>
        <v/>
      </c>
      <c r="AL539" s="6" t="str">
        <f t="shared" si="81"/>
        <v/>
      </c>
    </row>
    <row r="540" spans="2:43">
      <c r="B540" s="2">
        <v>42633</v>
      </c>
      <c r="C540" s="3">
        <v>16</v>
      </c>
      <c r="D540" s="3" t="s">
        <v>435</v>
      </c>
      <c r="E540" s="4">
        <v>42634.114583333336</v>
      </c>
      <c r="F540" s="5" t="s">
        <v>857</v>
      </c>
      <c r="G540" s="5" t="s">
        <v>847</v>
      </c>
      <c r="H540" s="3" t="s">
        <v>857</v>
      </c>
      <c r="I540" s="3" t="s">
        <v>847</v>
      </c>
      <c r="J540" s="5">
        <v>1.79</v>
      </c>
      <c r="K540" s="5">
        <v>3.35</v>
      </c>
      <c r="L540" s="5">
        <v>3.7</v>
      </c>
      <c r="M540" s="3">
        <v>3.45</v>
      </c>
      <c r="N540" s="3">
        <v>3.7</v>
      </c>
      <c r="O540" s="3">
        <v>1.76</v>
      </c>
      <c r="P540" s="3">
        <v>-1</v>
      </c>
      <c r="V540" s="6" t="str">
        <f t="shared" si="73"/>
        <v>英甲</v>
      </c>
      <c r="W540" s="6" t="s">
        <v>405</v>
      </c>
      <c r="X540" s="6" t="s">
        <v>1</v>
      </c>
      <c r="Y540" s="6" t="s">
        <v>1</v>
      </c>
      <c r="Z540" s="6" t="s">
        <v>43</v>
      </c>
      <c r="AA540" s="6" t="s">
        <v>44</v>
      </c>
      <c r="AB540" s="6">
        <v>1</v>
      </c>
      <c r="AC540" s="6" t="s">
        <v>44</v>
      </c>
      <c r="AE540" s="6">
        <f t="shared" si="74"/>
        <v>0</v>
      </c>
      <c r="AF540" s="6">
        <f t="shared" si="75"/>
        <v>0</v>
      </c>
      <c r="AG540" s="6" t="str">
        <f t="shared" si="76"/>
        <v/>
      </c>
      <c r="AH540" s="6" t="str">
        <f t="shared" si="77"/>
        <v/>
      </c>
      <c r="AI540" s="6">
        <f t="shared" si="78"/>
        <v>0</v>
      </c>
      <c r="AJ540" s="6">
        <f t="shared" si="79"/>
        <v>0</v>
      </c>
      <c r="AK540" s="6" t="str">
        <f t="shared" si="80"/>
        <v/>
      </c>
      <c r="AL540" s="6" t="str">
        <f t="shared" si="81"/>
        <v/>
      </c>
      <c r="AQ540" s="12" t="s">
        <v>1073</v>
      </c>
    </row>
    <row r="541" spans="2:43">
      <c r="B541" s="2">
        <v>42633</v>
      </c>
      <c r="C541" s="3">
        <v>17</v>
      </c>
      <c r="D541" s="3" t="s">
        <v>1056</v>
      </c>
      <c r="E541" s="4">
        <v>42634.114583333336</v>
      </c>
      <c r="F541" s="5" t="s">
        <v>839</v>
      </c>
      <c r="G541" s="5" t="s">
        <v>593</v>
      </c>
      <c r="H541" s="3" t="s">
        <v>839</v>
      </c>
      <c r="I541" s="3" t="s">
        <v>593</v>
      </c>
      <c r="J541" s="5">
        <v>1.36</v>
      </c>
      <c r="K541" s="5">
        <v>4</v>
      </c>
      <c r="L541" s="5">
        <v>7</v>
      </c>
      <c r="M541" s="3">
        <v>2.2400000000000002</v>
      </c>
      <c r="N541" s="3">
        <v>3.45</v>
      </c>
      <c r="O541" s="3">
        <v>2.5499999999999998</v>
      </c>
      <c r="P541" s="3">
        <v>-1</v>
      </c>
      <c r="V541" s="6" t="str">
        <f t="shared" si="73"/>
        <v>英联杯</v>
      </c>
      <c r="W541" s="6" t="s">
        <v>385</v>
      </c>
      <c r="X541" s="6" t="s">
        <v>6</v>
      </c>
      <c r="Y541" s="6" t="s">
        <v>6</v>
      </c>
      <c r="Z541" s="6" t="s">
        <v>43</v>
      </c>
      <c r="AA541" s="6" t="s">
        <v>44</v>
      </c>
      <c r="AB541" s="6">
        <v>1</v>
      </c>
      <c r="AC541" s="6">
        <v>1</v>
      </c>
      <c r="AE541" s="6">
        <f t="shared" si="74"/>
        <v>0</v>
      </c>
      <c r="AF541" s="6">
        <f t="shared" si="75"/>
        <v>0</v>
      </c>
      <c r="AG541" s="6" t="str">
        <f t="shared" si="76"/>
        <v/>
      </c>
      <c r="AH541" s="6" t="str">
        <f t="shared" si="77"/>
        <v/>
      </c>
      <c r="AI541" s="6">
        <f t="shared" si="78"/>
        <v>0</v>
      </c>
      <c r="AJ541" s="6">
        <f t="shared" si="79"/>
        <v>0</v>
      </c>
      <c r="AK541" s="6" t="str">
        <f t="shared" si="80"/>
        <v/>
      </c>
      <c r="AL541" s="6" t="str">
        <f t="shared" si="81"/>
        <v/>
      </c>
    </row>
    <row r="542" spans="2:43">
      <c r="B542" s="2">
        <v>42633</v>
      </c>
      <c r="C542" s="3">
        <v>18</v>
      </c>
      <c r="D542" s="3" t="s">
        <v>1056</v>
      </c>
      <c r="E542" s="4">
        <v>42634.114583333336</v>
      </c>
      <c r="F542" s="5" t="s">
        <v>584</v>
      </c>
      <c r="G542" s="5" t="s">
        <v>608</v>
      </c>
      <c r="H542" s="3" t="s">
        <v>586</v>
      </c>
      <c r="I542" s="3" t="s">
        <v>608</v>
      </c>
      <c r="J542" s="5">
        <v>1.82</v>
      </c>
      <c r="K542" s="5">
        <v>3.25</v>
      </c>
      <c r="L542" s="5">
        <v>3.68</v>
      </c>
      <c r="M542" s="3">
        <v>3.56</v>
      </c>
      <c r="N542" s="3">
        <v>3.7</v>
      </c>
      <c r="O542" s="3">
        <v>1.73</v>
      </c>
      <c r="P542" s="3">
        <v>-1</v>
      </c>
      <c r="V542" s="6" t="str">
        <f t="shared" si="73"/>
        <v>英联杯</v>
      </c>
      <c r="W542" s="6" t="s">
        <v>322</v>
      </c>
      <c r="X542" s="6" t="s">
        <v>1</v>
      </c>
      <c r="Y542" s="6" t="s">
        <v>2</v>
      </c>
      <c r="Z542" s="6" t="s">
        <v>43</v>
      </c>
      <c r="AA542" s="6" t="s">
        <v>44</v>
      </c>
      <c r="AB542" s="6">
        <v>1</v>
      </c>
      <c r="AC542" s="6" t="s">
        <v>44</v>
      </c>
      <c r="AE542" s="6">
        <f t="shared" si="74"/>
        <v>0</v>
      </c>
      <c r="AF542" s="6">
        <f t="shared" si="75"/>
        <v>0</v>
      </c>
      <c r="AG542" s="6" t="str">
        <f t="shared" si="76"/>
        <v/>
      </c>
      <c r="AH542" s="6" t="str">
        <f t="shared" si="77"/>
        <v/>
      </c>
      <c r="AI542" s="6">
        <f t="shared" si="78"/>
        <v>0</v>
      </c>
      <c r="AJ542" s="6">
        <f t="shared" si="79"/>
        <v>0</v>
      </c>
      <c r="AK542" s="6" t="str">
        <f t="shared" si="80"/>
        <v/>
      </c>
      <c r="AL542" s="6" t="str">
        <f t="shared" si="81"/>
        <v/>
      </c>
      <c r="AQ542" s="12" t="s">
        <v>1074</v>
      </c>
    </row>
    <row r="543" spans="2:43">
      <c r="B543" s="2">
        <v>42633</v>
      </c>
      <c r="C543" s="3">
        <v>19</v>
      </c>
      <c r="D543" s="3" t="s">
        <v>1056</v>
      </c>
      <c r="E543" s="4">
        <v>42634.114583333336</v>
      </c>
      <c r="F543" s="5" t="s">
        <v>587</v>
      </c>
      <c r="G543" s="5" t="s">
        <v>800</v>
      </c>
      <c r="H543" s="3" t="s">
        <v>587</v>
      </c>
      <c r="I543" s="3" t="s">
        <v>800</v>
      </c>
      <c r="J543" s="5">
        <v>9.75</v>
      </c>
      <c r="K543" s="5">
        <v>5.35</v>
      </c>
      <c r="L543" s="5">
        <v>1.19</v>
      </c>
      <c r="M543" s="3">
        <v>3.47</v>
      </c>
      <c r="N543" s="3">
        <v>3.8</v>
      </c>
      <c r="O543" s="3">
        <v>1.73</v>
      </c>
      <c r="P543" s="3">
        <v>1</v>
      </c>
      <c r="V543" s="6" t="str">
        <f t="shared" si="73"/>
        <v>英联杯</v>
      </c>
      <c r="W543" s="6" t="s">
        <v>354</v>
      </c>
      <c r="X543" s="6" t="s">
        <v>1</v>
      </c>
      <c r="Y543" s="6" t="s">
        <v>2</v>
      </c>
      <c r="Z543" s="6" t="s">
        <v>43</v>
      </c>
      <c r="AE543" s="6">
        <f t="shared" si="74"/>
        <v>1</v>
      </c>
      <c r="AF543" s="6">
        <f t="shared" si="75"/>
        <v>1</v>
      </c>
      <c r="AG543" s="6" t="str">
        <f t="shared" si="76"/>
        <v/>
      </c>
      <c r="AH543" s="6" t="str">
        <f t="shared" si="77"/>
        <v/>
      </c>
      <c r="AI543" s="6">
        <f t="shared" si="78"/>
        <v>0</v>
      </c>
      <c r="AJ543" s="6">
        <f t="shared" si="79"/>
        <v>0</v>
      </c>
      <c r="AK543" s="6" t="str">
        <f t="shared" si="80"/>
        <v/>
      </c>
      <c r="AL543" s="6" t="str">
        <f t="shared" si="81"/>
        <v/>
      </c>
    </row>
    <row r="544" spans="2:43">
      <c r="B544" s="2">
        <v>42633</v>
      </c>
      <c r="C544" s="3">
        <v>20</v>
      </c>
      <c r="D544" s="3" t="s">
        <v>1056</v>
      </c>
      <c r="E544" s="4">
        <v>42634.114583333336</v>
      </c>
      <c r="F544" s="5" t="s">
        <v>558</v>
      </c>
      <c r="G544" s="5" t="s">
        <v>591</v>
      </c>
      <c r="H544" s="3" t="s">
        <v>558</v>
      </c>
      <c r="I544" s="3" t="s">
        <v>591</v>
      </c>
      <c r="J544" s="5">
        <v>1.27</v>
      </c>
      <c r="K544" s="5">
        <v>4.75</v>
      </c>
      <c r="L544" s="5">
        <v>7.6</v>
      </c>
      <c r="M544" s="3">
        <v>1.93</v>
      </c>
      <c r="N544" s="3">
        <v>3.7</v>
      </c>
      <c r="O544" s="3">
        <v>2.95</v>
      </c>
      <c r="P544" s="3">
        <v>-1</v>
      </c>
      <c r="V544" s="6" t="str">
        <f t="shared" si="73"/>
        <v>英联杯</v>
      </c>
      <c r="W544" s="6" t="s">
        <v>385</v>
      </c>
      <c r="X544" s="6" t="s">
        <v>6</v>
      </c>
      <c r="Y544" s="6" t="s">
        <v>6</v>
      </c>
      <c r="Z544" s="6" t="s">
        <v>43</v>
      </c>
      <c r="AA544" s="6" t="s">
        <v>44</v>
      </c>
      <c r="AB544" s="6">
        <v>1</v>
      </c>
      <c r="AC544" s="6">
        <v>1</v>
      </c>
      <c r="AE544" s="6">
        <f t="shared" si="74"/>
        <v>0</v>
      </c>
      <c r="AF544" s="6">
        <f t="shared" si="75"/>
        <v>0</v>
      </c>
      <c r="AG544" s="6" t="str">
        <f t="shared" si="76"/>
        <v/>
      </c>
      <c r="AH544" s="6" t="str">
        <f t="shared" si="77"/>
        <v/>
      </c>
      <c r="AI544" s="6">
        <f t="shared" si="78"/>
        <v>0</v>
      </c>
      <c r="AJ544" s="6">
        <f t="shared" si="79"/>
        <v>0</v>
      </c>
      <c r="AK544" s="6" t="str">
        <f t="shared" si="80"/>
        <v/>
      </c>
      <c r="AL544" s="6" t="str">
        <f t="shared" si="81"/>
        <v/>
      </c>
      <c r="AQ544" s="6" t="s">
        <v>1075</v>
      </c>
    </row>
    <row r="545" spans="2:43">
      <c r="B545" s="2">
        <v>42633</v>
      </c>
      <c r="C545" s="3">
        <v>21</v>
      </c>
      <c r="D545" s="3" t="s">
        <v>1056</v>
      </c>
      <c r="E545" s="4">
        <v>42634.114583333336</v>
      </c>
      <c r="F545" s="5" t="s">
        <v>589</v>
      </c>
      <c r="G545" s="5" t="s">
        <v>590</v>
      </c>
      <c r="H545" s="3" t="s">
        <v>589</v>
      </c>
      <c r="I545" s="3" t="s">
        <v>590</v>
      </c>
      <c r="J545" s="5">
        <v>1.86</v>
      </c>
      <c r="K545" s="5">
        <v>3.3</v>
      </c>
      <c r="L545" s="5">
        <v>3.5</v>
      </c>
      <c r="M545" s="3">
        <v>3.75</v>
      </c>
      <c r="N545" s="3">
        <v>3.65</v>
      </c>
      <c r="O545" s="3">
        <v>1.7</v>
      </c>
      <c r="P545" s="3">
        <v>-1</v>
      </c>
      <c r="V545" s="6" t="str">
        <f t="shared" si="73"/>
        <v>英联杯</v>
      </c>
      <c r="W545" s="6" t="s">
        <v>322</v>
      </c>
      <c r="X545" s="6" t="s">
        <v>1</v>
      </c>
      <c r="Y545" s="6" t="s">
        <v>1</v>
      </c>
      <c r="Z545" s="6" t="s">
        <v>43</v>
      </c>
      <c r="AC545" s="6">
        <v>1</v>
      </c>
      <c r="AE545" s="6">
        <f t="shared" si="74"/>
        <v>0</v>
      </c>
      <c r="AF545" s="6">
        <f t="shared" si="75"/>
        <v>0</v>
      </c>
      <c r="AG545" s="6" t="str">
        <f t="shared" si="76"/>
        <v/>
      </c>
      <c r="AH545" s="6" t="str">
        <f t="shared" si="77"/>
        <v/>
      </c>
      <c r="AI545" s="6">
        <f t="shared" si="78"/>
        <v>0</v>
      </c>
      <c r="AJ545" s="6">
        <f t="shared" si="79"/>
        <v>0</v>
      </c>
      <c r="AK545" s="6" t="str">
        <f t="shared" si="80"/>
        <v/>
      </c>
      <c r="AL545" s="6" t="str">
        <f t="shared" si="81"/>
        <v/>
      </c>
      <c r="AQ545" s="12" t="s">
        <v>1076</v>
      </c>
    </row>
    <row r="546" spans="2:43">
      <c r="B546" s="2">
        <v>42633</v>
      </c>
      <c r="C546" s="3">
        <v>22</v>
      </c>
      <c r="D546" s="3" t="s">
        <v>1056</v>
      </c>
      <c r="E546" s="4">
        <v>42634.114583333336</v>
      </c>
      <c r="F546" s="5" t="s">
        <v>647</v>
      </c>
      <c r="G546" s="5" t="s">
        <v>799</v>
      </c>
      <c r="H546" s="3" t="s">
        <v>647</v>
      </c>
      <c r="I546" s="3" t="s">
        <v>799</v>
      </c>
      <c r="J546" s="5">
        <v>3.75</v>
      </c>
      <c r="K546" s="5">
        <v>3.6</v>
      </c>
      <c r="L546" s="5">
        <v>1.71</v>
      </c>
      <c r="M546" s="3">
        <v>1.84</v>
      </c>
      <c r="N546" s="3">
        <v>3.7</v>
      </c>
      <c r="O546" s="3">
        <v>3.18</v>
      </c>
      <c r="P546" s="3">
        <v>1</v>
      </c>
      <c r="V546" s="6" t="str">
        <f t="shared" si="73"/>
        <v>英联杯</v>
      </c>
      <c r="W546" s="6" t="s">
        <v>385</v>
      </c>
      <c r="X546" s="6" t="s">
        <v>6</v>
      </c>
      <c r="Y546" s="6" t="s">
        <v>6</v>
      </c>
      <c r="Z546" s="18" t="s">
        <v>3</v>
      </c>
      <c r="AA546" s="6" t="s">
        <v>44</v>
      </c>
      <c r="AB546" s="6">
        <v>1</v>
      </c>
      <c r="AC546" s="6">
        <v>1</v>
      </c>
      <c r="AE546" s="6">
        <f t="shared" si="74"/>
        <v>0</v>
      </c>
      <c r="AF546" s="6">
        <f t="shared" si="75"/>
        <v>0</v>
      </c>
      <c r="AG546" s="6" t="str">
        <f t="shared" si="76"/>
        <v/>
      </c>
      <c r="AH546" s="6" t="str">
        <f t="shared" si="77"/>
        <v/>
      </c>
      <c r="AI546" s="6">
        <f t="shared" si="78"/>
        <v>0</v>
      </c>
      <c r="AJ546" s="6">
        <f t="shared" si="79"/>
        <v>1</v>
      </c>
      <c r="AK546" s="6" t="str">
        <f t="shared" si="80"/>
        <v/>
      </c>
      <c r="AL546" s="6" t="str">
        <f t="shared" si="81"/>
        <v/>
      </c>
    </row>
    <row r="547" spans="2:43">
      <c r="B547" s="2">
        <v>42633</v>
      </c>
      <c r="C547" s="3">
        <v>23</v>
      </c>
      <c r="D547" s="3" t="s">
        <v>1056</v>
      </c>
      <c r="E547" s="4">
        <v>42634.114583333336</v>
      </c>
      <c r="F547" s="5" t="s">
        <v>596</v>
      </c>
      <c r="G547" s="5" t="s">
        <v>601</v>
      </c>
      <c r="H547" s="3" t="s">
        <v>596</v>
      </c>
      <c r="I547" s="3" t="s">
        <v>601</v>
      </c>
      <c r="J547" s="5">
        <v>1.45</v>
      </c>
      <c r="K547" s="5">
        <v>3.85</v>
      </c>
      <c r="L547" s="5">
        <v>5.55</v>
      </c>
      <c r="M547" s="3">
        <v>2.4700000000000002</v>
      </c>
      <c r="N547" s="3">
        <v>3.5</v>
      </c>
      <c r="O547" s="3">
        <v>2.2799999999999998</v>
      </c>
      <c r="P547" s="3">
        <v>-1</v>
      </c>
      <c r="V547" s="6" t="str">
        <f t="shared" si="73"/>
        <v>英联杯</v>
      </c>
      <c r="W547" s="6" t="s">
        <v>322</v>
      </c>
      <c r="X547" s="6" t="s">
        <v>1</v>
      </c>
      <c r="Y547" s="6" t="s">
        <v>2</v>
      </c>
      <c r="Z547" s="6" t="s">
        <v>43</v>
      </c>
      <c r="AE547" s="6">
        <f t="shared" si="74"/>
        <v>1</v>
      </c>
      <c r="AF547" s="6">
        <f t="shared" si="75"/>
        <v>1</v>
      </c>
      <c r="AG547" s="6" t="str">
        <f t="shared" si="76"/>
        <v/>
      </c>
      <c r="AH547" s="6" t="str">
        <f t="shared" si="77"/>
        <v/>
      </c>
      <c r="AI547" s="6">
        <f t="shared" si="78"/>
        <v>0</v>
      </c>
      <c r="AJ547" s="6">
        <f t="shared" si="79"/>
        <v>0</v>
      </c>
      <c r="AK547" s="6" t="str">
        <f t="shared" si="80"/>
        <v/>
      </c>
      <c r="AL547" s="6" t="str">
        <f t="shared" si="81"/>
        <v/>
      </c>
    </row>
    <row r="548" spans="2:43">
      <c r="B548" s="2">
        <v>42633</v>
      </c>
      <c r="C548" s="3">
        <v>24</v>
      </c>
      <c r="D548" s="3" t="s">
        <v>1056</v>
      </c>
      <c r="E548" s="4">
        <v>42634.114583333336</v>
      </c>
      <c r="F548" s="5" t="s">
        <v>653</v>
      </c>
      <c r="G548" s="5" t="s">
        <v>574</v>
      </c>
      <c r="H548" s="3" t="s">
        <v>653</v>
      </c>
      <c r="I548" s="3" t="s">
        <v>574</v>
      </c>
      <c r="J548" s="5">
        <v>5.9</v>
      </c>
      <c r="K548" s="5">
        <v>4.45</v>
      </c>
      <c r="L548" s="5">
        <v>1.36</v>
      </c>
      <c r="M548" s="3">
        <v>2.5499999999999998</v>
      </c>
      <c r="N548" s="3">
        <v>3.7</v>
      </c>
      <c r="O548" s="3">
        <v>2.14</v>
      </c>
      <c r="P548" s="3">
        <v>1</v>
      </c>
      <c r="V548" s="6" t="str">
        <f t="shared" si="73"/>
        <v>英联杯</v>
      </c>
      <c r="W548" s="6" t="s">
        <v>5</v>
      </c>
      <c r="X548" s="6" t="s">
        <v>1</v>
      </c>
      <c r="Y548" s="6" t="s">
        <v>6</v>
      </c>
      <c r="Z548" s="6" t="s">
        <v>43</v>
      </c>
      <c r="AE548" s="6">
        <f t="shared" si="74"/>
        <v>1</v>
      </c>
      <c r="AF548" s="6">
        <f t="shared" si="75"/>
        <v>1</v>
      </c>
      <c r="AG548" s="6" t="str">
        <f t="shared" si="76"/>
        <v/>
      </c>
      <c r="AH548" s="6" t="str">
        <f t="shared" si="77"/>
        <v/>
      </c>
      <c r="AI548" s="6">
        <f t="shared" si="78"/>
        <v>0</v>
      </c>
      <c r="AJ548" s="6">
        <f t="shared" si="79"/>
        <v>0</v>
      </c>
      <c r="AK548" s="6" t="str">
        <f t="shared" si="80"/>
        <v/>
      </c>
      <c r="AL548" s="6" t="str">
        <f t="shared" si="81"/>
        <v/>
      </c>
    </row>
    <row r="549" spans="2:43">
      <c r="B549" s="2">
        <v>42633</v>
      </c>
      <c r="C549" s="3">
        <v>25</v>
      </c>
      <c r="D549" s="3" t="s">
        <v>174</v>
      </c>
      <c r="E549" s="17">
        <v>42634.114583333336</v>
      </c>
      <c r="F549" s="5" t="s">
        <v>797</v>
      </c>
      <c r="G549" s="5" t="s">
        <v>881</v>
      </c>
      <c r="H549" s="3" t="s">
        <v>797</v>
      </c>
      <c r="I549" s="3" t="s">
        <v>881</v>
      </c>
      <c r="J549" s="5">
        <v>2.14</v>
      </c>
      <c r="K549" s="5">
        <v>3</v>
      </c>
      <c r="L549" s="5">
        <v>3.05</v>
      </c>
      <c r="M549" s="3">
        <v>4.55</v>
      </c>
      <c r="N549" s="3">
        <v>4</v>
      </c>
      <c r="O549" s="3">
        <v>1.52</v>
      </c>
      <c r="P549" s="3">
        <v>-1</v>
      </c>
      <c r="V549" s="6" t="str">
        <f t="shared" si="73"/>
        <v>意甲</v>
      </c>
      <c r="W549" s="6" t="s">
        <v>385</v>
      </c>
      <c r="X549" s="6" t="s">
        <v>1</v>
      </c>
      <c r="Y549" s="6" t="s">
        <v>6</v>
      </c>
      <c r="Z549" s="6" t="s">
        <v>3</v>
      </c>
      <c r="AA549" s="6">
        <v>1</v>
      </c>
      <c r="AC549" s="6">
        <v>1</v>
      </c>
      <c r="AE549" s="6">
        <f t="shared" si="74"/>
        <v>0</v>
      </c>
      <c r="AF549" s="6">
        <f t="shared" si="75"/>
        <v>0</v>
      </c>
      <c r="AG549" s="6" t="str">
        <f t="shared" si="76"/>
        <v/>
      </c>
      <c r="AH549" s="6" t="str">
        <f t="shared" si="77"/>
        <v/>
      </c>
      <c r="AI549" s="6">
        <f t="shared" si="78"/>
        <v>0</v>
      </c>
      <c r="AJ549" s="6">
        <f t="shared" si="79"/>
        <v>0</v>
      </c>
      <c r="AK549" s="6" t="str">
        <f t="shared" si="80"/>
        <v/>
      </c>
      <c r="AL549" s="6" t="str">
        <f t="shared" si="81"/>
        <v/>
      </c>
    </row>
    <row r="550" spans="2:43">
      <c r="B550" s="2">
        <v>42633</v>
      </c>
      <c r="C550" s="3">
        <v>26</v>
      </c>
      <c r="D550" s="3" t="s">
        <v>1052</v>
      </c>
      <c r="E550" s="4">
        <v>42634.114583333336</v>
      </c>
      <c r="F550" s="5" t="s">
        <v>890</v>
      </c>
      <c r="G550" s="5" t="s">
        <v>779</v>
      </c>
      <c r="H550" s="3" t="s">
        <v>890</v>
      </c>
      <c r="I550" s="3" t="s">
        <v>779</v>
      </c>
      <c r="J550" s="5">
        <v>1.34</v>
      </c>
      <c r="K550" s="5">
        <v>4.6500000000000004</v>
      </c>
      <c r="L550" s="5">
        <v>5.95</v>
      </c>
      <c r="M550" s="3">
        <v>2.08</v>
      </c>
      <c r="N550" s="3">
        <v>3.75</v>
      </c>
      <c r="O550" s="3">
        <v>2.62</v>
      </c>
      <c r="P550" s="3">
        <v>-1</v>
      </c>
      <c r="V550" s="6" t="str">
        <f t="shared" si="73"/>
        <v>荷兰杯</v>
      </c>
      <c r="W550" s="6" t="s">
        <v>405</v>
      </c>
      <c r="X550" s="6" t="s">
        <v>1</v>
      </c>
      <c r="Y550" s="6" t="s">
        <v>1</v>
      </c>
      <c r="Z550" s="6" t="s">
        <v>43</v>
      </c>
      <c r="AA550" s="6" t="s">
        <v>44</v>
      </c>
      <c r="AB550" s="6">
        <v>1</v>
      </c>
      <c r="AC550" s="6">
        <v>1</v>
      </c>
      <c r="AE550" s="6">
        <f t="shared" si="74"/>
        <v>0</v>
      </c>
      <c r="AF550" s="6">
        <f t="shared" si="75"/>
        <v>0</v>
      </c>
      <c r="AG550" s="6" t="str">
        <f t="shared" si="76"/>
        <v/>
      </c>
      <c r="AH550" s="6" t="str">
        <f t="shared" si="77"/>
        <v/>
      </c>
      <c r="AI550" s="6">
        <f t="shared" si="78"/>
        <v>2</v>
      </c>
      <c r="AJ550" s="6">
        <f t="shared" si="79"/>
        <v>2</v>
      </c>
      <c r="AK550" s="6" t="str">
        <f t="shared" si="80"/>
        <v/>
      </c>
      <c r="AL550" s="6" t="str">
        <f t="shared" si="81"/>
        <v/>
      </c>
    </row>
    <row r="551" spans="2:43">
      <c r="B551" s="2">
        <v>42633</v>
      </c>
      <c r="C551" s="3">
        <v>27</v>
      </c>
      <c r="D551" s="3" t="s">
        <v>1057</v>
      </c>
      <c r="E551" s="4">
        <v>42634.114583333336</v>
      </c>
      <c r="F551" s="5" t="s">
        <v>865</v>
      </c>
      <c r="G551" s="5" t="s">
        <v>1058</v>
      </c>
      <c r="H551" s="3" t="s">
        <v>865</v>
      </c>
      <c r="I551" s="3" t="s">
        <v>1059</v>
      </c>
      <c r="J551" s="5">
        <v>1.1499999999999999</v>
      </c>
      <c r="K551" s="5">
        <v>5.75</v>
      </c>
      <c r="L551" s="5">
        <v>12</v>
      </c>
      <c r="M551" s="3">
        <v>1.62</v>
      </c>
      <c r="N551" s="3">
        <v>3.95</v>
      </c>
      <c r="O551" s="3">
        <v>3.9</v>
      </c>
      <c r="P551" s="3">
        <v>-1</v>
      </c>
      <c r="V551" s="6" t="str">
        <f t="shared" si="73"/>
        <v>苏联杯</v>
      </c>
      <c r="W551" s="6" t="s">
        <v>1</v>
      </c>
      <c r="X551" s="6" t="s">
        <v>1</v>
      </c>
      <c r="Y551" s="6" t="s">
        <v>1</v>
      </c>
      <c r="Z551" s="6" t="s">
        <v>43</v>
      </c>
      <c r="AE551" s="6">
        <f t="shared" si="74"/>
        <v>2</v>
      </c>
      <c r="AF551" s="6">
        <f t="shared" si="75"/>
        <v>2</v>
      </c>
      <c r="AG551" s="6" t="str">
        <f t="shared" si="76"/>
        <v/>
      </c>
      <c r="AH551" s="6" t="str">
        <f t="shared" si="77"/>
        <v/>
      </c>
      <c r="AI551" s="6">
        <f t="shared" si="78"/>
        <v>0</v>
      </c>
      <c r="AJ551" s="6">
        <f t="shared" si="79"/>
        <v>0</v>
      </c>
      <c r="AK551" s="6" t="str">
        <f t="shared" si="80"/>
        <v/>
      </c>
      <c r="AL551" s="6" t="str">
        <f t="shared" si="81"/>
        <v/>
      </c>
    </row>
    <row r="552" spans="2:43">
      <c r="B552" s="2">
        <v>42633</v>
      </c>
      <c r="C552" s="3">
        <v>28</v>
      </c>
      <c r="D552" s="3" t="s">
        <v>1057</v>
      </c>
      <c r="E552" s="4">
        <v>42634.114583333336</v>
      </c>
      <c r="F552" s="5" t="s">
        <v>1060</v>
      </c>
      <c r="G552" s="5" t="s">
        <v>1061</v>
      </c>
      <c r="H552" s="3" t="s">
        <v>1060</v>
      </c>
      <c r="I552" s="3" t="s">
        <v>1061</v>
      </c>
      <c r="J552" s="5">
        <v>3.5</v>
      </c>
      <c r="K552" s="5">
        <v>3.55</v>
      </c>
      <c r="L552" s="5">
        <v>1.78</v>
      </c>
      <c r="M552" s="3">
        <v>1.77</v>
      </c>
      <c r="N552" s="3">
        <v>3.8</v>
      </c>
      <c r="O552" s="3">
        <v>3.35</v>
      </c>
      <c r="P552" s="3">
        <v>1</v>
      </c>
      <c r="V552" s="6" t="str">
        <f t="shared" si="73"/>
        <v>苏联杯</v>
      </c>
      <c r="W552" s="6" t="s">
        <v>1</v>
      </c>
      <c r="X552" s="6" t="s">
        <v>1</v>
      </c>
      <c r="Y552" s="6" t="s">
        <v>1</v>
      </c>
      <c r="Z552" s="6" t="s">
        <v>43</v>
      </c>
      <c r="AA552" s="6" t="s">
        <v>44</v>
      </c>
      <c r="AB552" s="6">
        <v>1</v>
      </c>
      <c r="AC552" s="6" t="s">
        <v>44</v>
      </c>
      <c r="AE552" s="6">
        <f t="shared" si="74"/>
        <v>0</v>
      </c>
      <c r="AF552" s="6">
        <f t="shared" si="75"/>
        <v>0</v>
      </c>
      <c r="AG552" s="6" t="str">
        <f t="shared" si="76"/>
        <v/>
      </c>
      <c r="AH552" s="6" t="str">
        <f t="shared" si="77"/>
        <v/>
      </c>
      <c r="AI552" s="6">
        <f t="shared" si="78"/>
        <v>0</v>
      </c>
      <c r="AJ552" s="6">
        <f t="shared" si="79"/>
        <v>0</v>
      </c>
      <c r="AK552" s="6" t="str">
        <f t="shared" si="80"/>
        <v/>
      </c>
      <c r="AL552" s="6" t="str">
        <f t="shared" si="81"/>
        <v/>
      </c>
      <c r="AQ552" s="12" t="s">
        <v>1077</v>
      </c>
    </row>
    <row r="553" spans="2:43">
      <c r="B553" s="2">
        <v>42633</v>
      </c>
      <c r="C553" s="3">
        <v>30</v>
      </c>
      <c r="D553" s="3" t="s">
        <v>554</v>
      </c>
      <c r="E553" s="4">
        <v>42634.125</v>
      </c>
      <c r="F553" s="5" t="s">
        <v>771</v>
      </c>
      <c r="G553" s="5" t="s">
        <v>877</v>
      </c>
      <c r="H553" s="3" t="s">
        <v>771</v>
      </c>
      <c r="I553" s="3" t="s">
        <v>877</v>
      </c>
      <c r="J553" s="5">
        <v>2.0099999999999998</v>
      </c>
      <c r="K553" s="5">
        <v>2.62</v>
      </c>
      <c r="L553" s="5">
        <v>4</v>
      </c>
      <c r="M553" s="3">
        <v>4.45</v>
      </c>
      <c r="N553" s="3">
        <v>3.65</v>
      </c>
      <c r="O553" s="3">
        <v>1.59</v>
      </c>
      <c r="P553" s="3">
        <v>-1</v>
      </c>
      <c r="V553" s="6" t="str">
        <f t="shared" si="73"/>
        <v>法乙</v>
      </c>
      <c r="W553" s="6" t="s">
        <v>5</v>
      </c>
      <c r="X553" s="6" t="s">
        <v>6</v>
      </c>
      <c r="Y553" s="6" t="s">
        <v>1</v>
      </c>
      <c r="Z553" s="6" t="s">
        <v>43</v>
      </c>
      <c r="AC553" s="6">
        <v>1</v>
      </c>
      <c r="AE553" s="6">
        <f t="shared" si="74"/>
        <v>0</v>
      </c>
      <c r="AF553" s="6">
        <f t="shared" si="75"/>
        <v>0</v>
      </c>
      <c r="AG553" s="6" t="str">
        <f t="shared" si="76"/>
        <v/>
      </c>
      <c r="AH553" s="6" t="str">
        <f t="shared" si="77"/>
        <v/>
      </c>
      <c r="AI553" s="6">
        <f t="shared" si="78"/>
        <v>0</v>
      </c>
      <c r="AJ553" s="6">
        <f t="shared" si="79"/>
        <v>0</v>
      </c>
      <c r="AK553" s="6" t="str">
        <f t="shared" si="80"/>
        <v/>
      </c>
      <c r="AL553" s="6" t="str">
        <f t="shared" si="81"/>
        <v/>
      </c>
    </row>
    <row r="554" spans="2:43">
      <c r="B554" s="2">
        <v>42633</v>
      </c>
      <c r="C554" s="3">
        <v>31</v>
      </c>
      <c r="D554" s="3" t="s">
        <v>554</v>
      </c>
      <c r="E554" s="4">
        <v>42634.125</v>
      </c>
      <c r="F554" s="5" t="s">
        <v>756</v>
      </c>
      <c r="G554" s="5" t="s">
        <v>876</v>
      </c>
      <c r="H554" s="3" t="s">
        <v>756</v>
      </c>
      <c r="I554" s="3" t="s">
        <v>876</v>
      </c>
      <c r="J554" s="5">
        <v>1.86</v>
      </c>
      <c r="K554" s="5">
        <v>2.78</v>
      </c>
      <c r="L554" s="5">
        <v>4.3099999999999996</v>
      </c>
      <c r="M554" s="3">
        <v>3.9</v>
      </c>
      <c r="N554" s="3">
        <v>3.55</v>
      </c>
      <c r="O554" s="3">
        <v>1.69</v>
      </c>
      <c r="P554" s="3">
        <v>-1</v>
      </c>
      <c r="V554" s="6" t="str">
        <f t="shared" si="73"/>
        <v>法乙</v>
      </c>
      <c r="W554" s="6" t="s">
        <v>0</v>
      </c>
      <c r="X554" s="6" t="s">
        <v>1</v>
      </c>
      <c r="Y554" s="6" t="s">
        <v>1</v>
      </c>
      <c r="Z554" s="6" t="s">
        <v>43</v>
      </c>
      <c r="AA554" s="6" t="s">
        <v>44</v>
      </c>
      <c r="AB554" s="6">
        <v>1</v>
      </c>
      <c r="AC554" s="6" t="s">
        <v>44</v>
      </c>
      <c r="AE554" s="6">
        <f t="shared" si="74"/>
        <v>0</v>
      </c>
      <c r="AF554" s="6">
        <f t="shared" si="75"/>
        <v>0</v>
      </c>
      <c r="AG554" s="6" t="str">
        <f t="shared" si="76"/>
        <v/>
      </c>
      <c r="AH554" s="6" t="str">
        <f t="shared" si="77"/>
        <v/>
      </c>
      <c r="AI554" s="6">
        <f t="shared" si="78"/>
        <v>0</v>
      </c>
      <c r="AJ554" s="6">
        <f t="shared" si="79"/>
        <v>0</v>
      </c>
      <c r="AK554" s="6" t="str">
        <f t="shared" si="80"/>
        <v/>
      </c>
      <c r="AL554" s="6" t="str">
        <f t="shared" si="81"/>
        <v/>
      </c>
    </row>
    <row r="555" spans="2:43">
      <c r="B555" s="2">
        <v>42633</v>
      </c>
      <c r="C555" s="3">
        <v>32</v>
      </c>
      <c r="D555" s="3" t="s">
        <v>554</v>
      </c>
      <c r="E555" s="4">
        <v>42634.125</v>
      </c>
      <c r="F555" s="5" t="s">
        <v>760</v>
      </c>
      <c r="G555" s="5" t="s">
        <v>1062</v>
      </c>
      <c r="H555" s="3" t="s">
        <v>760</v>
      </c>
      <c r="I555" s="3" t="s">
        <v>1062</v>
      </c>
      <c r="J555" s="5">
        <v>2.97</v>
      </c>
      <c r="K555" s="5">
        <v>2.6</v>
      </c>
      <c r="L555" s="5">
        <v>2.4500000000000002</v>
      </c>
      <c r="M555" s="3">
        <v>1.39</v>
      </c>
      <c r="N555" s="3">
        <v>4.0999999999999996</v>
      </c>
      <c r="O555" s="3">
        <v>6.05</v>
      </c>
      <c r="P555" s="3">
        <v>1</v>
      </c>
      <c r="V555" s="6" t="str">
        <f t="shared" si="73"/>
        <v>法乙</v>
      </c>
      <c r="W555" s="6" t="s">
        <v>5</v>
      </c>
      <c r="X555" s="6" t="s">
        <v>1</v>
      </c>
      <c r="Y555" s="6" t="s">
        <v>1</v>
      </c>
      <c r="Z555" s="6" t="s">
        <v>43</v>
      </c>
      <c r="AA555" s="6" t="s">
        <v>44</v>
      </c>
      <c r="AB555" s="6">
        <v>1</v>
      </c>
      <c r="AC555" s="6" t="s">
        <v>44</v>
      </c>
      <c r="AE555" s="6">
        <f t="shared" si="74"/>
        <v>0</v>
      </c>
      <c r="AF555" s="6">
        <f t="shared" si="75"/>
        <v>0</v>
      </c>
      <c r="AG555" s="6" t="str">
        <f t="shared" si="76"/>
        <v/>
      </c>
      <c r="AH555" s="6" t="str">
        <f t="shared" si="77"/>
        <v/>
      </c>
      <c r="AI555" s="6">
        <f t="shared" si="78"/>
        <v>0</v>
      </c>
      <c r="AJ555" s="6">
        <f t="shared" si="79"/>
        <v>0</v>
      </c>
      <c r="AK555" s="6" t="str">
        <f t="shared" si="80"/>
        <v/>
      </c>
      <c r="AL555" s="6" t="str">
        <f t="shared" si="81"/>
        <v/>
      </c>
    </row>
    <row r="556" spans="2:43">
      <c r="B556" s="2">
        <v>42633</v>
      </c>
      <c r="C556" s="3">
        <v>33</v>
      </c>
      <c r="D556" s="3" t="s">
        <v>554</v>
      </c>
      <c r="E556" s="4">
        <v>42634.125</v>
      </c>
      <c r="F556" s="5" t="s">
        <v>767</v>
      </c>
      <c r="G556" s="5" t="s">
        <v>556</v>
      </c>
      <c r="H556" s="3" t="s">
        <v>767</v>
      </c>
      <c r="I556" s="3" t="s">
        <v>556</v>
      </c>
      <c r="J556" s="5">
        <v>1.85</v>
      </c>
      <c r="K556" s="5">
        <v>2.95</v>
      </c>
      <c r="L556" s="5">
        <v>4</v>
      </c>
      <c r="M556" s="3">
        <v>3.75</v>
      </c>
      <c r="N556" s="3">
        <v>3.65</v>
      </c>
      <c r="O556" s="3">
        <v>1.7</v>
      </c>
      <c r="P556" s="3">
        <v>-1</v>
      </c>
      <c r="V556" s="6" t="str">
        <f t="shared" si="73"/>
        <v>法乙</v>
      </c>
      <c r="W556" s="6" t="s">
        <v>5</v>
      </c>
      <c r="X556" s="6" t="s">
        <v>1</v>
      </c>
      <c r="Y556" s="6" t="s">
        <v>1</v>
      </c>
      <c r="Z556" s="6" t="s">
        <v>43</v>
      </c>
      <c r="AA556" s="6" t="s">
        <v>44</v>
      </c>
      <c r="AB556" s="6">
        <v>1</v>
      </c>
      <c r="AC556" s="6" t="s">
        <v>44</v>
      </c>
      <c r="AE556" s="6">
        <f t="shared" si="74"/>
        <v>0</v>
      </c>
      <c r="AF556" s="6">
        <f t="shared" si="75"/>
        <v>0</v>
      </c>
      <c r="AG556" s="6" t="str">
        <f t="shared" si="76"/>
        <v/>
      </c>
      <c r="AH556" s="6" t="str">
        <f t="shared" si="77"/>
        <v/>
      </c>
      <c r="AI556" s="6">
        <f t="shared" si="78"/>
        <v>0</v>
      </c>
      <c r="AJ556" s="6">
        <f t="shared" si="79"/>
        <v>0</v>
      </c>
      <c r="AK556" s="6" t="str">
        <f t="shared" si="80"/>
        <v/>
      </c>
      <c r="AL556" s="6" t="str">
        <f t="shared" si="81"/>
        <v/>
      </c>
    </row>
    <row r="557" spans="2:43">
      <c r="B557" s="2">
        <v>42633</v>
      </c>
      <c r="C557" s="3">
        <v>34</v>
      </c>
      <c r="D557" s="3" t="s">
        <v>554</v>
      </c>
      <c r="E557" s="4">
        <v>42634.125</v>
      </c>
      <c r="F557" s="5" t="s">
        <v>758</v>
      </c>
      <c r="G557" s="5" t="s">
        <v>769</v>
      </c>
      <c r="H557" s="3" t="s">
        <v>758</v>
      </c>
      <c r="I557" s="3" t="s">
        <v>769</v>
      </c>
      <c r="J557" s="5">
        <v>1.83</v>
      </c>
      <c r="K557" s="5">
        <v>2.7</v>
      </c>
      <c r="L557" s="5">
        <v>4.7</v>
      </c>
      <c r="M557" s="3">
        <v>3.95</v>
      </c>
      <c r="N557" s="3">
        <v>3.4</v>
      </c>
      <c r="O557" s="3">
        <v>1.72</v>
      </c>
      <c r="P557" s="3">
        <v>-1</v>
      </c>
      <c r="V557" s="6" t="str">
        <f t="shared" si="73"/>
        <v>法乙</v>
      </c>
      <c r="W557" s="6" t="s">
        <v>211</v>
      </c>
      <c r="X557" s="6" t="s">
        <v>1</v>
      </c>
      <c r="Y557" s="6" t="s">
        <v>6</v>
      </c>
      <c r="Z557" s="6" t="s">
        <v>43</v>
      </c>
      <c r="AC557" s="6">
        <v>1</v>
      </c>
      <c r="AE557" s="6">
        <f t="shared" si="74"/>
        <v>0</v>
      </c>
      <c r="AF557" s="6">
        <f t="shared" si="75"/>
        <v>0</v>
      </c>
      <c r="AG557" s="6" t="str">
        <f t="shared" si="76"/>
        <v/>
      </c>
      <c r="AH557" s="6" t="str">
        <f t="shared" si="77"/>
        <v/>
      </c>
      <c r="AI557" s="6">
        <f t="shared" si="78"/>
        <v>0</v>
      </c>
      <c r="AJ557" s="6">
        <f t="shared" si="79"/>
        <v>0</v>
      </c>
      <c r="AK557" s="6" t="str">
        <f t="shared" si="80"/>
        <v/>
      </c>
      <c r="AL557" s="6" t="str">
        <f t="shared" si="81"/>
        <v/>
      </c>
    </row>
    <row r="558" spans="2:43">
      <c r="B558" s="2">
        <v>42633</v>
      </c>
      <c r="C558" s="3">
        <v>35</v>
      </c>
      <c r="D558" s="3" t="s">
        <v>554</v>
      </c>
      <c r="E558" s="4">
        <v>42634.125</v>
      </c>
      <c r="F558" s="5" t="s">
        <v>1063</v>
      </c>
      <c r="G558" s="5" t="s">
        <v>770</v>
      </c>
      <c r="H558" s="3" t="s">
        <v>1063</v>
      </c>
      <c r="I558" s="3" t="s">
        <v>770</v>
      </c>
      <c r="J558" s="5">
        <v>1.83</v>
      </c>
      <c r="K558" s="5">
        <v>2.77</v>
      </c>
      <c r="L558" s="5">
        <v>4.5</v>
      </c>
      <c r="M558" s="3">
        <v>3.95</v>
      </c>
      <c r="N558" s="3">
        <v>3.4</v>
      </c>
      <c r="O558" s="3">
        <v>1.72</v>
      </c>
      <c r="P558" s="3">
        <v>-1</v>
      </c>
      <c r="V558" s="6" t="str">
        <f t="shared" si="73"/>
        <v>法乙</v>
      </c>
      <c r="W558" s="6" t="s">
        <v>1</v>
      </c>
      <c r="X558" s="6" t="s">
        <v>1</v>
      </c>
      <c r="Y558" s="6" t="s">
        <v>1</v>
      </c>
      <c r="Z558" s="6" t="s">
        <v>43</v>
      </c>
      <c r="AA558" s="6" t="s">
        <v>44</v>
      </c>
      <c r="AB558" s="6">
        <v>1</v>
      </c>
      <c r="AC558" s="6" t="s">
        <v>44</v>
      </c>
      <c r="AE558" s="6">
        <f t="shared" si="74"/>
        <v>0</v>
      </c>
      <c r="AF558" s="6">
        <f t="shared" si="75"/>
        <v>0</v>
      </c>
      <c r="AG558" s="6" t="str">
        <f t="shared" si="76"/>
        <v/>
      </c>
      <c r="AH558" s="6" t="str">
        <f t="shared" si="77"/>
        <v/>
      </c>
      <c r="AI558" s="6">
        <f t="shared" si="78"/>
        <v>0</v>
      </c>
      <c r="AJ558" s="6">
        <f t="shared" si="79"/>
        <v>0</v>
      </c>
      <c r="AK558" s="6" t="str">
        <f t="shared" si="80"/>
        <v/>
      </c>
      <c r="AL558" s="6" t="str">
        <f t="shared" si="81"/>
        <v/>
      </c>
    </row>
    <row r="559" spans="2:43">
      <c r="B559" s="2">
        <v>42633</v>
      </c>
      <c r="C559" s="3">
        <v>36</v>
      </c>
      <c r="D559" s="3" t="s">
        <v>554</v>
      </c>
      <c r="E559" s="4">
        <v>42634.125</v>
      </c>
      <c r="F559" s="5" t="s">
        <v>764</v>
      </c>
      <c r="G559" s="5" t="s">
        <v>761</v>
      </c>
      <c r="H559" s="3" t="s">
        <v>764</v>
      </c>
      <c r="I559" s="3" t="s">
        <v>761</v>
      </c>
      <c r="J559" s="5">
        <v>3.25</v>
      </c>
      <c r="K559" s="5">
        <v>2.5</v>
      </c>
      <c r="L559" s="5">
        <v>2.37</v>
      </c>
      <c r="M559" s="3">
        <v>1.42</v>
      </c>
      <c r="N559" s="3">
        <v>3.85</v>
      </c>
      <c r="O559" s="3">
        <v>6.05</v>
      </c>
      <c r="P559" s="3">
        <v>1</v>
      </c>
      <c r="V559" s="6" t="str">
        <f t="shared" si="73"/>
        <v>法乙</v>
      </c>
      <c r="W559" s="6" t="s">
        <v>5</v>
      </c>
      <c r="X559" s="6" t="s">
        <v>1</v>
      </c>
      <c r="Y559" s="6" t="s">
        <v>1</v>
      </c>
      <c r="Z559" s="6" t="s">
        <v>43</v>
      </c>
      <c r="AA559" s="6" t="s">
        <v>44</v>
      </c>
      <c r="AB559" s="6">
        <v>1</v>
      </c>
      <c r="AC559" s="6" t="s">
        <v>44</v>
      </c>
      <c r="AE559" s="6">
        <f t="shared" si="74"/>
        <v>0</v>
      </c>
      <c r="AF559" s="6">
        <f t="shared" si="75"/>
        <v>0</v>
      </c>
      <c r="AG559" s="6" t="str">
        <f t="shared" si="76"/>
        <v/>
      </c>
      <c r="AH559" s="6" t="str">
        <f t="shared" si="77"/>
        <v/>
      </c>
      <c r="AI559" s="6">
        <f t="shared" si="78"/>
        <v>0</v>
      </c>
      <c r="AJ559" s="6">
        <f t="shared" si="79"/>
        <v>0</v>
      </c>
      <c r="AK559" s="6" t="str">
        <f t="shared" si="80"/>
        <v/>
      </c>
      <c r="AL559" s="6" t="str">
        <f t="shared" si="81"/>
        <v/>
      </c>
    </row>
    <row r="560" spans="2:43">
      <c r="B560" s="2">
        <v>42633</v>
      </c>
      <c r="C560" s="3">
        <v>37</v>
      </c>
      <c r="D560" s="3" t="s">
        <v>554</v>
      </c>
      <c r="E560" s="4">
        <v>42634.125</v>
      </c>
      <c r="F560" s="5" t="s">
        <v>762</v>
      </c>
      <c r="G560" s="5" t="s">
        <v>757</v>
      </c>
      <c r="H560" s="3" t="s">
        <v>762</v>
      </c>
      <c r="I560" s="3" t="s">
        <v>759</v>
      </c>
      <c r="J560" s="5">
        <v>1.72</v>
      </c>
      <c r="K560" s="5">
        <v>2.85</v>
      </c>
      <c r="L560" s="5">
        <v>5.0999999999999996</v>
      </c>
      <c r="M560" s="3">
        <v>3.46</v>
      </c>
      <c r="N560" s="3">
        <v>3.4</v>
      </c>
      <c r="O560" s="3">
        <v>1.83</v>
      </c>
      <c r="P560" s="3">
        <v>-1</v>
      </c>
      <c r="V560" s="6" t="str">
        <f t="shared" si="73"/>
        <v>法乙</v>
      </c>
      <c r="W560" s="6" t="s">
        <v>354</v>
      </c>
      <c r="X560" s="6" t="s">
        <v>1</v>
      </c>
      <c r="Y560" s="6" t="s">
        <v>1</v>
      </c>
      <c r="Z560" s="6" t="s">
        <v>43</v>
      </c>
      <c r="AE560" s="6">
        <f t="shared" si="74"/>
        <v>2</v>
      </c>
      <c r="AF560" s="6">
        <f t="shared" si="75"/>
        <v>2</v>
      </c>
      <c r="AG560" s="6" t="str">
        <f t="shared" si="76"/>
        <v/>
      </c>
      <c r="AH560" s="6" t="str">
        <f t="shared" si="77"/>
        <v/>
      </c>
      <c r="AI560" s="6">
        <f t="shared" si="78"/>
        <v>0</v>
      </c>
      <c r="AJ560" s="6">
        <f t="shared" si="79"/>
        <v>0</v>
      </c>
      <c r="AK560" s="6" t="str">
        <f t="shared" si="80"/>
        <v/>
      </c>
      <c r="AL560" s="6" t="str">
        <f t="shared" si="81"/>
        <v/>
      </c>
      <c r="AQ560" s="12" t="s">
        <v>1078</v>
      </c>
    </row>
    <row r="561" spans="2:43">
      <c r="B561" s="2">
        <v>42633</v>
      </c>
      <c r="C561" s="3">
        <v>38</v>
      </c>
      <c r="D561" s="3" t="s">
        <v>554</v>
      </c>
      <c r="E561" s="4">
        <v>42634.125</v>
      </c>
      <c r="F561" s="5" t="s">
        <v>766</v>
      </c>
      <c r="G561" s="5" t="s">
        <v>755</v>
      </c>
      <c r="H561" s="3" t="s">
        <v>768</v>
      </c>
      <c r="I561" s="3" t="s">
        <v>755</v>
      </c>
      <c r="J561" s="5">
        <v>2.0499999999999998</v>
      </c>
      <c r="K561" s="5">
        <v>2.88</v>
      </c>
      <c r="L561" s="5">
        <v>3.4</v>
      </c>
      <c r="M561" s="3">
        <v>4.4000000000000004</v>
      </c>
      <c r="N561" s="3">
        <v>3.85</v>
      </c>
      <c r="O561" s="3">
        <v>1.56</v>
      </c>
      <c r="P561" s="3">
        <v>-1</v>
      </c>
      <c r="V561" s="6" t="str">
        <f t="shared" si="73"/>
        <v>法乙</v>
      </c>
      <c r="W561" s="6" t="s">
        <v>1</v>
      </c>
      <c r="X561" s="6" t="s">
        <v>1</v>
      </c>
      <c r="Y561" s="6" t="s">
        <v>1</v>
      </c>
      <c r="Z561" s="6" t="s">
        <v>43</v>
      </c>
      <c r="AA561" s="6" t="s">
        <v>44</v>
      </c>
      <c r="AB561" s="6">
        <v>1</v>
      </c>
      <c r="AC561" s="6" t="s">
        <v>44</v>
      </c>
      <c r="AE561" s="6">
        <f t="shared" si="74"/>
        <v>0</v>
      </c>
      <c r="AF561" s="6">
        <f t="shared" si="75"/>
        <v>0</v>
      </c>
      <c r="AG561" s="6" t="str">
        <f t="shared" si="76"/>
        <v/>
      </c>
      <c r="AH561" s="6" t="str">
        <f t="shared" si="77"/>
        <v/>
      </c>
      <c r="AI561" s="6">
        <f t="shared" si="78"/>
        <v>0</v>
      </c>
      <c r="AJ561" s="6">
        <f t="shared" si="79"/>
        <v>0</v>
      </c>
      <c r="AK561" s="6" t="str">
        <f t="shared" si="80"/>
        <v/>
      </c>
      <c r="AL561" s="6" t="str">
        <f t="shared" si="81"/>
        <v/>
      </c>
    </row>
    <row r="562" spans="2:43">
      <c r="B562" s="2">
        <v>42633</v>
      </c>
      <c r="C562" s="3">
        <v>39</v>
      </c>
      <c r="D562" s="3" t="s">
        <v>191</v>
      </c>
      <c r="E562" s="17">
        <v>42634.166666666664</v>
      </c>
      <c r="F562" s="5" t="s">
        <v>285</v>
      </c>
      <c r="G562" s="5" t="s">
        <v>544</v>
      </c>
      <c r="H562" s="3" t="s">
        <v>285</v>
      </c>
      <c r="I562" s="3" t="s">
        <v>544</v>
      </c>
      <c r="J562" s="5">
        <v>1.38</v>
      </c>
      <c r="K562" s="5">
        <v>4.3</v>
      </c>
      <c r="L562" s="5">
        <v>5.8</v>
      </c>
      <c r="M562" s="3">
        <v>2.2000000000000002</v>
      </c>
      <c r="N562" s="3">
        <v>3.7</v>
      </c>
      <c r="O562" s="3">
        <v>2.4900000000000002</v>
      </c>
      <c r="P562" s="3">
        <v>-1</v>
      </c>
      <c r="V562" s="6" t="str">
        <f t="shared" si="73"/>
        <v>西甲</v>
      </c>
      <c r="W562" s="6" t="s">
        <v>878</v>
      </c>
      <c r="X562" s="6" t="s">
        <v>1</v>
      </c>
      <c r="Y562" s="6" t="s">
        <v>1</v>
      </c>
      <c r="Z562" s="6" t="s">
        <v>3</v>
      </c>
      <c r="AA562" s="6">
        <v>1</v>
      </c>
      <c r="AE562" s="6">
        <f t="shared" si="74"/>
        <v>3</v>
      </c>
      <c r="AF562" s="6">
        <f t="shared" si="75"/>
        <v>6</v>
      </c>
      <c r="AG562" s="6">
        <f t="shared" si="76"/>
        <v>0</v>
      </c>
      <c r="AH562" s="6">
        <f t="shared" si="77"/>
        <v>0</v>
      </c>
      <c r="AI562" s="6">
        <f t="shared" si="78"/>
        <v>0</v>
      </c>
      <c r="AJ562" s="6">
        <f t="shared" si="79"/>
        <v>0</v>
      </c>
      <c r="AK562" s="6" t="str">
        <f t="shared" si="80"/>
        <v/>
      </c>
      <c r="AL562" s="6" t="str">
        <f t="shared" si="81"/>
        <v/>
      </c>
      <c r="AQ562" s="6" t="s">
        <v>1080</v>
      </c>
    </row>
    <row r="563" spans="2:43">
      <c r="B563" s="2">
        <v>42633</v>
      </c>
      <c r="C563" s="3">
        <v>40</v>
      </c>
      <c r="D563" s="3" t="s">
        <v>347</v>
      </c>
      <c r="E563" s="4">
        <v>42634.322916666664</v>
      </c>
      <c r="F563" s="5" t="s">
        <v>719</v>
      </c>
      <c r="G563" s="5" t="s">
        <v>620</v>
      </c>
      <c r="H563" s="3" t="s">
        <v>721</v>
      </c>
      <c r="I563" s="3" t="s">
        <v>622</v>
      </c>
      <c r="J563" s="5">
        <v>3.4</v>
      </c>
      <c r="K563" s="5">
        <v>3</v>
      </c>
      <c r="L563" s="5">
        <v>2</v>
      </c>
      <c r="M563" s="3">
        <v>1.6</v>
      </c>
      <c r="N563" s="3">
        <v>3.65</v>
      </c>
      <c r="O563" s="3">
        <v>4.4000000000000004</v>
      </c>
      <c r="P563" s="3">
        <v>1</v>
      </c>
      <c r="V563" s="6" t="str">
        <f t="shared" si="73"/>
        <v>南俱杯</v>
      </c>
      <c r="AE563" s="6">
        <f t="shared" si="74"/>
        <v>0</v>
      </c>
      <c r="AF563" s="6">
        <f t="shared" si="75"/>
        <v>0</v>
      </c>
      <c r="AG563" s="6" t="str">
        <f t="shared" si="76"/>
        <v/>
      </c>
      <c r="AH563" s="6" t="str">
        <f t="shared" si="77"/>
        <v/>
      </c>
      <c r="AI563" s="6">
        <f t="shared" si="78"/>
        <v>0</v>
      </c>
      <c r="AJ563" s="6">
        <f t="shared" si="79"/>
        <v>0</v>
      </c>
      <c r="AK563" s="6" t="str">
        <f t="shared" si="80"/>
        <v/>
      </c>
      <c r="AL563" s="6" t="str">
        <f t="shared" si="81"/>
        <v/>
      </c>
    </row>
    <row r="564" spans="2:43">
      <c r="B564" s="2">
        <v>42633</v>
      </c>
      <c r="C564" s="3">
        <v>41</v>
      </c>
      <c r="D564" s="3" t="s">
        <v>212</v>
      </c>
      <c r="E564" s="4">
        <v>42634.333333333336</v>
      </c>
      <c r="F564" s="5" t="s">
        <v>931</v>
      </c>
      <c r="G564" s="5" t="s">
        <v>213</v>
      </c>
      <c r="H564" s="3" t="s">
        <v>931</v>
      </c>
      <c r="I564" s="3" t="s">
        <v>215</v>
      </c>
      <c r="J564" s="5">
        <v>1.78</v>
      </c>
      <c r="K564" s="5">
        <v>3.35</v>
      </c>
      <c r="L564" s="5">
        <v>3.75</v>
      </c>
      <c r="M564" s="3">
        <v>3.45</v>
      </c>
      <c r="N564" s="3">
        <v>3.65</v>
      </c>
      <c r="O564" s="3">
        <v>1.77</v>
      </c>
      <c r="P564" s="3">
        <v>-1</v>
      </c>
      <c r="V564" s="6" t="str">
        <f t="shared" si="73"/>
        <v>墨联</v>
      </c>
      <c r="AE564" s="6">
        <f t="shared" si="74"/>
        <v>0</v>
      </c>
      <c r="AF564" s="6">
        <f t="shared" si="75"/>
        <v>0</v>
      </c>
      <c r="AG564" s="6" t="str">
        <f t="shared" si="76"/>
        <v/>
      </c>
      <c r="AH564" s="6" t="str">
        <f t="shared" si="77"/>
        <v/>
      </c>
      <c r="AI564" s="6">
        <f t="shared" si="78"/>
        <v>0</v>
      </c>
      <c r="AJ564" s="6">
        <f t="shared" si="79"/>
        <v>0</v>
      </c>
      <c r="AK564" s="6" t="str">
        <f t="shared" si="80"/>
        <v/>
      </c>
      <c r="AL564" s="6" t="str">
        <f t="shared" si="81"/>
        <v/>
      </c>
    </row>
    <row r="565" spans="2:43">
      <c r="B565" s="2">
        <v>42633</v>
      </c>
      <c r="C565" s="3">
        <v>42</v>
      </c>
      <c r="D565" s="3" t="s">
        <v>212</v>
      </c>
      <c r="E565" s="4">
        <v>42634.333333333336</v>
      </c>
      <c r="F565" s="5" t="s">
        <v>919</v>
      </c>
      <c r="G565" s="5" t="s">
        <v>929</v>
      </c>
      <c r="H565" s="3" t="s">
        <v>919</v>
      </c>
      <c r="I565" s="3" t="s">
        <v>930</v>
      </c>
      <c r="J565" s="5">
        <v>2.58</v>
      </c>
      <c r="K565" s="5">
        <v>3</v>
      </c>
      <c r="L565" s="5">
        <v>2.4500000000000002</v>
      </c>
      <c r="M565" s="3">
        <v>1.39</v>
      </c>
      <c r="N565" s="3">
        <v>4.3</v>
      </c>
      <c r="O565" s="3">
        <v>5.65</v>
      </c>
      <c r="P565" s="3">
        <v>1</v>
      </c>
      <c r="V565" s="6" t="str">
        <f t="shared" si="73"/>
        <v>墨联</v>
      </c>
      <c r="AE565" s="6">
        <f t="shared" si="74"/>
        <v>0</v>
      </c>
      <c r="AF565" s="6">
        <f t="shared" si="75"/>
        <v>0</v>
      </c>
      <c r="AG565" s="6" t="str">
        <f t="shared" si="76"/>
        <v/>
      </c>
      <c r="AH565" s="6" t="str">
        <f t="shared" si="77"/>
        <v/>
      </c>
      <c r="AI565" s="6">
        <f t="shared" si="78"/>
        <v>0</v>
      </c>
      <c r="AJ565" s="6">
        <f t="shared" si="79"/>
        <v>0</v>
      </c>
      <c r="AK565" s="6" t="str">
        <f t="shared" si="80"/>
        <v/>
      </c>
      <c r="AL565" s="6" t="str">
        <f t="shared" si="81"/>
        <v/>
      </c>
    </row>
    <row r="566" spans="2:43">
      <c r="B566" s="2">
        <v>42633</v>
      </c>
      <c r="C566" s="3">
        <v>43</v>
      </c>
      <c r="D566" s="3" t="s">
        <v>212</v>
      </c>
      <c r="E566" s="4">
        <v>42634.333333333336</v>
      </c>
      <c r="F566" s="5" t="s">
        <v>214</v>
      </c>
      <c r="G566" s="5" t="s">
        <v>932</v>
      </c>
      <c r="H566" s="3" t="s">
        <v>214</v>
      </c>
      <c r="I566" s="3" t="s">
        <v>932</v>
      </c>
      <c r="J566" s="5">
        <v>2.4500000000000002</v>
      </c>
      <c r="K566" s="5">
        <v>3.3</v>
      </c>
      <c r="L566" s="5">
        <v>2.39</v>
      </c>
      <c r="M566" s="3">
        <v>1.41</v>
      </c>
      <c r="N566" s="3">
        <v>4.5</v>
      </c>
      <c r="O566" s="3">
        <v>5.05</v>
      </c>
      <c r="P566" s="3">
        <v>1</v>
      </c>
      <c r="V566" s="6" t="str">
        <f t="shared" si="73"/>
        <v>墨联</v>
      </c>
      <c r="AE566" s="6">
        <f t="shared" si="74"/>
        <v>0</v>
      </c>
      <c r="AF566" s="6">
        <f t="shared" si="75"/>
        <v>0</v>
      </c>
      <c r="AG566" s="6" t="str">
        <f t="shared" si="76"/>
        <v/>
      </c>
      <c r="AH566" s="6" t="str">
        <f t="shared" si="77"/>
        <v/>
      </c>
      <c r="AI566" s="6">
        <f t="shared" si="78"/>
        <v>0</v>
      </c>
      <c r="AJ566" s="6">
        <f t="shared" si="79"/>
        <v>0</v>
      </c>
      <c r="AK566" s="6" t="str">
        <f t="shared" si="80"/>
        <v/>
      </c>
      <c r="AL566" s="6" t="str">
        <f t="shared" si="81"/>
        <v/>
      </c>
    </row>
    <row r="567" spans="2:43">
      <c r="B567" s="2">
        <v>42633</v>
      </c>
      <c r="C567" s="3">
        <v>44</v>
      </c>
      <c r="D567" s="3" t="s">
        <v>212</v>
      </c>
      <c r="E567" s="4">
        <v>42634.375</v>
      </c>
      <c r="F567" s="5" t="s">
        <v>299</v>
      </c>
      <c r="G567" s="5" t="s">
        <v>630</v>
      </c>
      <c r="H567" s="3" t="s">
        <v>299</v>
      </c>
      <c r="I567" s="3" t="s">
        <v>631</v>
      </c>
      <c r="J567" s="5">
        <v>1.93</v>
      </c>
      <c r="K567" s="5">
        <v>3.2</v>
      </c>
      <c r="L567" s="5">
        <v>3.35</v>
      </c>
      <c r="M567" s="3">
        <v>3.9</v>
      </c>
      <c r="N567" s="3">
        <v>3.85</v>
      </c>
      <c r="O567" s="3">
        <v>1.64</v>
      </c>
      <c r="P567" s="3">
        <v>-1</v>
      </c>
      <c r="V567" s="6" t="str">
        <f t="shared" si="73"/>
        <v>墨联</v>
      </c>
      <c r="AE567" s="6">
        <f t="shared" si="74"/>
        <v>0</v>
      </c>
      <c r="AF567" s="6">
        <f t="shared" si="75"/>
        <v>0</v>
      </c>
      <c r="AG567" s="6" t="str">
        <f t="shared" si="76"/>
        <v/>
      </c>
      <c r="AH567" s="6" t="str">
        <f t="shared" si="77"/>
        <v/>
      </c>
      <c r="AI567" s="6">
        <f t="shared" si="78"/>
        <v>0</v>
      </c>
      <c r="AJ567" s="6">
        <f t="shared" si="79"/>
        <v>0</v>
      </c>
      <c r="AK567" s="6" t="str">
        <f t="shared" si="80"/>
        <v/>
      </c>
      <c r="AL567" s="6" t="str">
        <f t="shared" si="81"/>
        <v/>
      </c>
    </row>
    <row r="568" spans="2:43">
      <c r="B568" s="2">
        <v>42633</v>
      </c>
      <c r="C568" s="3">
        <v>45</v>
      </c>
      <c r="D568" s="3" t="s">
        <v>212</v>
      </c>
      <c r="E568" s="4">
        <v>42634.416666666664</v>
      </c>
      <c r="F568" s="5" t="s">
        <v>927</v>
      </c>
      <c r="G568" s="5" t="s">
        <v>938</v>
      </c>
      <c r="H568" s="3" t="s">
        <v>927</v>
      </c>
      <c r="I568" s="3" t="s">
        <v>938</v>
      </c>
      <c r="J568" s="5">
        <v>2.8</v>
      </c>
      <c r="K568" s="5">
        <v>3.1</v>
      </c>
      <c r="L568" s="5">
        <v>2.23</v>
      </c>
      <c r="M568" s="3">
        <v>1.47</v>
      </c>
      <c r="N568" s="3">
        <v>4.1500000000000004</v>
      </c>
      <c r="O568" s="3">
        <v>4.8</v>
      </c>
      <c r="P568" s="3">
        <v>1</v>
      </c>
      <c r="V568" s="6" t="str">
        <f t="shared" si="73"/>
        <v>墨联</v>
      </c>
      <c r="AE568" s="6">
        <f t="shared" si="74"/>
        <v>0</v>
      </c>
      <c r="AF568" s="6">
        <f t="shared" si="75"/>
        <v>0</v>
      </c>
      <c r="AG568" s="6" t="str">
        <f t="shared" si="76"/>
        <v/>
      </c>
      <c r="AH568" s="6" t="str">
        <f t="shared" si="77"/>
        <v/>
      </c>
      <c r="AI568" s="6">
        <f t="shared" si="78"/>
        <v>0</v>
      </c>
      <c r="AJ568" s="6">
        <f t="shared" si="79"/>
        <v>0</v>
      </c>
      <c r="AK568" s="6" t="str">
        <f t="shared" si="80"/>
        <v/>
      </c>
      <c r="AL568" s="6" t="str">
        <f t="shared" si="81"/>
        <v/>
      </c>
    </row>
    <row r="569" spans="2:43">
      <c r="V569" s="6">
        <f t="shared" si="73"/>
        <v>0</v>
      </c>
      <c r="AE569" s="6">
        <f t="shared" si="74"/>
        <v>0</v>
      </c>
      <c r="AF569" s="6">
        <f t="shared" si="75"/>
        <v>0</v>
      </c>
      <c r="AG569" s="6" t="str">
        <f t="shared" si="76"/>
        <v/>
      </c>
      <c r="AH569" s="6" t="str">
        <f t="shared" si="77"/>
        <v/>
      </c>
      <c r="AI569" s="6">
        <f t="shared" si="78"/>
        <v>0</v>
      </c>
      <c r="AJ569" s="6">
        <f t="shared" si="79"/>
        <v>0</v>
      </c>
      <c r="AK569" s="6" t="str">
        <f t="shared" si="80"/>
        <v/>
      </c>
      <c r="AL569" s="6" t="str">
        <f t="shared" si="81"/>
        <v/>
      </c>
    </row>
    <row r="570" spans="2:43">
      <c r="V570" s="6">
        <f t="shared" si="73"/>
        <v>0</v>
      </c>
      <c r="AE570" s="6">
        <f t="shared" si="74"/>
        <v>0</v>
      </c>
      <c r="AF570" s="6">
        <f t="shared" si="75"/>
        <v>0</v>
      </c>
      <c r="AG570" s="6" t="str">
        <f t="shared" si="76"/>
        <v/>
      </c>
      <c r="AH570" s="6" t="str">
        <f t="shared" si="77"/>
        <v/>
      </c>
      <c r="AI570" s="6">
        <f t="shared" si="78"/>
        <v>0</v>
      </c>
      <c r="AJ570" s="6">
        <f t="shared" si="79"/>
        <v>0</v>
      </c>
      <c r="AK570" s="6" t="str">
        <f t="shared" si="80"/>
        <v/>
      </c>
      <c r="AL570" s="6" t="str">
        <f t="shared" si="81"/>
        <v/>
      </c>
    </row>
    <row r="571" spans="2:43">
      <c r="V571" s="6">
        <f t="shared" si="73"/>
        <v>0</v>
      </c>
      <c r="AE571" s="6">
        <f t="shared" si="74"/>
        <v>0</v>
      </c>
      <c r="AF571" s="6">
        <f t="shared" si="75"/>
        <v>0</v>
      </c>
      <c r="AG571" s="6" t="str">
        <f t="shared" si="76"/>
        <v/>
      </c>
      <c r="AH571" s="6" t="str">
        <f t="shared" si="77"/>
        <v/>
      </c>
      <c r="AI571" s="6">
        <f t="shared" si="78"/>
        <v>0</v>
      </c>
      <c r="AJ571" s="6">
        <f t="shared" si="79"/>
        <v>0</v>
      </c>
      <c r="AK571" s="6" t="str">
        <f t="shared" si="80"/>
        <v/>
      </c>
      <c r="AL571" s="6" t="str">
        <f t="shared" si="81"/>
        <v/>
      </c>
    </row>
    <row r="572" spans="2:43">
      <c r="V572" s="6">
        <f t="shared" si="73"/>
        <v>0</v>
      </c>
      <c r="AE572" s="6">
        <f t="shared" si="74"/>
        <v>0</v>
      </c>
      <c r="AF572" s="6">
        <f t="shared" si="75"/>
        <v>0</v>
      </c>
      <c r="AG572" s="6" t="str">
        <f t="shared" si="76"/>
        <v/>
      </c>
      <c r="AH572" s="6" t="str">
        <f t="shared" si="77"/>
        <v/>
      </c>
      <c r="AI572" s="6">
        <f t="shared" si="78"/>
        <v>0</v>
      </c>
      <c r="AJ572" s="6">
        <f t="shared" si="79"/>
        <v>0</v>
      </c>
      <c r="AK572" s="6" t="str">
        <f t="shared" si="80"/>
        <v/>
      </c>
      <c r="AL572" s="6" t="str">
        <f t="shared" si="81"/>
        <v/>
      </c>
    </row>
    <row r="573" spans="2:43">
      <c r="V573" s="6">
        <f t="shared" si="73"/>
        <v>0</v>
      </c>
      <c r="AE573" s="6">
        <f t="shared" si="74"/>
        <v>0</v>
      </c>
      <c r="AF573" s="6">
        <f t="shared" si="75"/>
        <v>0</v>
      </c>
      <c r="AG573" s="6" t="str">
        <f t="shared" si="76"/>
        <v/>
      </c>
      <c r="AH573" s="6" t="str">
        <f t="shared" si="77"/>
        <v/>
      </c>
      <c r="AI573" s="6">
        <f t="shared" si="78"/>
        <v>0</v>
      </c>
      <c r="AJ573" s="6">
        <f t="shared" si="79"/>
        <v>0</v>
      </c>
      <c r="AK573" s="6" t="str">
        <f t="shared" si="80"/>
        <v/>
      </c>
      <c r="AL573" s="6" t="str">
        <f t="shared" si="81"/>
        <v/>
      </c>
    </row>
    <row r="574" spans="2:43">
      <c r="V574" s="6">
        <f t="shared" si="73"/>
        <v>0</v>
      </c>
      <c r="AE574" s="6">
        <f t="shared" si="74"/>
        <v>0</v>
      </c>
      <c r="AF574" s="6">
        <f t="shared" si="75"/>
        <v>0</v>
      </c>
      <c r="AG574" s="6" t="str">
        <f t="shared" si="76"/>
        <v/>
      </c>
      <c r="AH574" s="6" t="str">
        <f t="shared" si="77"/>
        <v/>
      </c>
      <c r="AI574" s="6">
        <f t="shared" si="78"/>
        <v>0</v>
      </c>
      <c r="AJ574" s="6">
        <f t="shared" si="79"/>
        <v>0</v>
      </c>
      <c r="AK574" s="6" t="str">
        <f t="shared" si="80"/>
        <v/>
      </c>
      <c r="AL574" s="6" t="str">
        <f t="shared" si="81"/>
        <v/>
      </c>
    </row>
    <row r="575" spans="2:43">
      <c r="V575" s="6">
        <f t="shared" si="73"/>
        <v>0</v>
      </c>
      <c r="AE575" s="6">
        <f t="shared" si="74"/>
        <v>0</v>
      </c>
      <c r="AF575" s="6">
        <f t="shared" si="75"/>
        <v>0</v>
      </c>
      <c r="AG575" s="6" t="str">
        <f t="shared" si="76"/>
        <v/>
      </c>
      <c r="AH575" s="6" t="str">
        <f t="shared" si="77"/>
        <v/>
      </c>
      <c r="AI575" s="6">
        <f t="shared" si="78"/>
        <v>0</v>
      </c>
      <c r="AJ575" s="6">
        <f t="shared" si="79"/>
        <v>0</v>
      </c>
      <c r="AK575" s="6" t="str">
        <f t="shared" si="80"/>
        <v/>
      </c>
      <c r="AL575" s="6" t="str">
        <f t="shared" si="81"/>
        <v/>
      </c>
    </row>
    <row r="576" spans="2:43">
      <c r="V576" s="6">
        <f t="shared" si="73"/>
        <v>0</v>
      </c>
      <c r="AE576" s="6">
        <f t="shared" si="74"/>
        <v>0</v>
      </c>
      <c r="AF576" s="6">
        <f t="shared" si="75"/>
        <v>0</v>
      </c>
      <c r="AG576" s="6" t="str">
        <f t="shared" si="76"/>
        <v/>
      </c>
      <c r="AH576" s="6" t="str">
        <f t="shared" si="77"/>
        <v/>
      </c>
      <c r="AI576" s="6">
        <f t="shared" si="78"/>
        <v>0</v>
      </c>
      <c r="AJ576" s="6">
        <f t="shared" si="79"/>
        <v>0</v>
      </c>
      <c r="AK576" s="6" t="str">
        <f t="shared" si="80"/>
        <v/>
      </c>
      <c r="AL576" s="6" t="str">
        <f t="shared" si="81"/>
        <v/>
      </c>
    </row>
    <row r="577" spans="22:38">
      <c r="V577" s="6">
        <f t="shared" si="73"/>
        <v>0</v>
      </c>
      <c r="AE577" s="6">
        <f t="shared" si="74"/>
        <v>0</v>
      </c>
      <c r="AF577" s="6">
        <f t="shared" si="75"/>
        <v>0</v>
      </c>
      <c r="AG577" s="6" t="str">
        <f t="shared" si="76"/>
        <v/>
      </c>
      <c r="AH577" s="6" t="str">
        <f t="shared" si="77"/>
        <v/>
      </c>
      <c r="AI577" s="6">
        <f t="shared" si="78"/>
        <v>0</v>
      </c>
      <c r="AJ577" s="6">
        <f t="shared" si="79"/>
        <v>0</v>
      </c>
      <c r="AK577" s="6" t="str">
        <f t="shared" si="80"/>
        <v/>
      </c>
      <c r="AL577" s="6" t="str">
        <f t="shared" si="81"/>
        <v/>
      </c>
    </row>
    <row r="578" spans="22:38">
      <c r="V578" s="6">
        <f t="shared" si="73"/>
        <v>0</v>
      </c>
      <c r="AE578" s="6">
        <f t="shared" si="74"/>
        <v>0</v>
      </c>
      <c r="AF578" s="6">
        <f t="shared" si="75"/>
        <v>0</v>
      </c>
      <c r="AG578" s="6" t="str">
        <f t="shared" si="76"/>
        <v/>
      </c>
      <c r="AH578" s="6" t="str">
        <f t="shared" si="77"/>
        <v/>
      </c>
      <c r="AI578" s="6">
        <f t="shared" si="78"/>
        <v>0</v>
      </c>
      <c r="AJ578" s="6">
        <f t="shared" si="79"/>
        <v>0</v>
      </c>
      <c r="AK578" s="6" t="str">
        <f t="shared" si="80"/>
        <v/>
      </c>
      <c r="AL578" s="6" t="str">
        <f t="shared" si="81"/>
        <v/>
      </c>
    </row>
    <row r="579" spans="22:38">
      <c r="V579" s="6">
        <f t="shared" si="73"/>
        <v>0</v>
      </c>
      <c r="AE579" s="6">
        <f t="shared" si="74"/>
        <v>0</v>
      </c>
      <c r="AF579" s="6">
        <f t="shared" si="75"/>
        <v>0</v>
      </c>
      <c r="AG579" s="6" t="str">
        <f t="shared" si="76"/>
        <v/>
      </c>
      <c r="AH579" s="6" t="str">
        <f t="shared" si="77"/>
        <v/>
      </c>
      <c r="AI579" s="6">
        <f t="shared" si="78"/>
        <v>0</v>
      </c>
      <c r="AJ579" s="6">
        <f t="shared" si="79"/>
        <v>0</v>
      </c>
      <c r="AK579" s="6" t="str">
        <f t="shared" si="80"/>
        <v/>
      </c>
      <c r="AL579" s="6" t="str">
        <f t="shared" si="81"/>
        <v/>
      </c>
    </row>
    <row r="580" spans="22:38">
      <c r="V580" s="6">
        <f t="shared" si="73"/>
        <v>0</v>
      </c>
      <c r="AE580" s="6">
        <f t="shared" si="74"/>
        <v>0</v>
      </c>
      <c r="AF580" s="6">
        <f t="shared" si="75"/>
        <v>0</v>
      </c>
      <c r="AG580" s="6" t="str">
        <f t="shared" si="76"/>
        <v/>
      </c>
      <c r="AH580" s="6" t="str">
        <f t="shared" si="77"/>
        <v/>
      </c>
      <c r="AI580" s="6">
        <f t="shared" si="78"/>
        <v>0</v>
      </c>
      <c r="AJ580" s="6">
        <f t="shared" si="79"/>
        <v>0</v>
      </c>
      <c r="AK580" s="6" t="str">
        <f t="shared" si="80"/>
        <v/>
      </c>
      <c r="AL580" s="6" t="str">
        <f t="shared" si="81"/>
        <v/>
      </c>
    </row>
    <row r="581" spans="22:38">
      <c r="V581" s="6">
        <f t="shared" si="73"/>
        <v>0</v>
      </c>
      <c r="AE581" s="6">
        <f t="shared" si="74"/>
        <v>0</v>
      </c>
      <c r="AF581" s="6">
        <f t="shared" si="75"/>
        <v>0</v>
      </c>
      <c r="AG581" s="6" t="str">
        <f t="shared" si="76"/>
        <v/>
      </c>
      <c r="AH581" s="6" t="str">
        <f t="shared" si="77"/>
        <v/>
      </c>
      <c r="AI581" s="6">
        <f t="shared" si="78"/>
        <v>0</v>
      </c>
      <c r="AJ581" s="6">
        <f t="shared" si="79"/>
        <v>0</v>
      </c>
      <c r="AK581" s="6" t="str">
        <f t="shared" si="80"/>
        <v/>
      </c>
      <c r="AL581" s="6" t="str">
        <f t="shared" si="81"/>
        <v/>
      </c>
    </row>
    <row r="582" spans="22:38">
      <c r="V582" s="6">
        <f t="shared" si="73"/>
        <v>0</v>
      </c>
      <c r="AE582" s="6">
        <f t="shared" si="74"/>
        <v>0</v>
      </c>
      <c r="AF582" s="6">
        <f t="shared" si="75"/>
        <v>0</v>
      </c>
      <c r="AG582" s="6" t="str">
        <f t="shared" si="76"/>
        <v/>
      </c>
      <c r="AH582" s="6" t="str">
        <f t="shared" si="77"/>
        <v/>
      </c>
      <c r="AI582" s="6">
        <f t="shared" si="78"/>
        <v>0</v>
      </c>
      <c r="AJ582" s="6">
        <f t="shared" si="79"/>
        <v>0</v>
      </c>
      <c r="AK582" s="6" t="str">
        <f t="shared" si="80"/>
        <v/>
      </c>
      <c r="AL582" s="6" t="str">
        <f t="shared" si="81"/>
        <v/>
      </c>
    </row>
    <row r="583" spans="22:38">
      <c r="V583" s="6">
        <f t="shared" si="73"/>
        <v>0</v>
      </c>
      <c r="AE583" s="6">
        <f t="shared" si="74"/>
        <v>0</v>
      </c>
      <c r="AF583" s="6">
        <f t="shared" si="75"/>
        <v>0</v>
      </c>
      <c r="AG583" s="6" t="str">
        <f t="shared" si="76"/>
        <v/>
      </c>
      <c r="AH583" s="6" t="str">
        <f t="shared" si="77"/>
        <v/>
      </c>
      <c r="AI583" s="6">
        <f t="shared" si="78"/>
        <v>0</v>
      </c>
      <c r="AJ583" s="6">
        <f t="shared" si="79"/>
        <v>0</v>
      </c>
      <c r="AK583" s="6" t="str">
        <f t="shared" si="80"/>
        <v/>
      </c>
      <c r="AL583" s="6" t="str">
        <f t="shared" si="81"/>
        <v/>
      </c>
    </row>
    <row r="584" spans="22:38">
      <c r="V584" s="6">
        <f t="shared" si="73"/>
        <v>0</v>
      </c>
      <c r="AE584" s="6">
        <f t="shared" si="74"/>
        <v>0</v>
      </c>
      <c r="AF584" s="6">
        <f t="shared" si="75"/>
        <v>0</v>
      </c>
      <c r="AG584" s="6" t="str">
        <f t="shared" si="76"/>
        <v/>
      </c>
      <c r="AH584" s="6" t="str">
        <f t="shared" si="77"/>
        <v/>
      </c>
      <c r="AI584" s="6">
        <f t="shared" si="78"/>
        <v>0</v>
      </c>
      <c r="AJ584" s="6">
        <f t="shared" si="79"/>
        <v>0</v>
      </c>
      <c r="AK584" s="6" t="str">
        <f t="shared" si="80"/>
        <v/>
      </c>
      <c r="AL584" s="6" t="str">
        <f t="shared" si="81"/>
        <v/>
      </c>
    </row>
    <row r="585" spans="22:38">
      <c r="V585" s="6">
        <f t="shared" ref="V585:V648" si="82">D585</f>
        <v>0</v>
      </c>
      <c r="AE585" s="6">
        <f t="shared" si="74"/>
        <v>0</v>
      </c>
      <c r="AF585" s="6">
        <f t="shared" si="75"/>
        <v>0</v>
      </c>
      <c r="AG585" s="6" t="str">
        <f t="shared" si="76"/>
        <v/>
      </c>
      <c r="AH585" s="6" t="str">
        <f t="shared" si="77"/>
        <v/>
      </c>
      <c r="AI585" s="6">
        <f t="shared" si="78"/>
        <v>0</v>
      </c>
      <c r="AJ585" s="6">
        <f t="shared" si="79"/>
        <v>0</v>
      </c>
      <c r="AK585" s="6" t="str">
        <f t="shared" si="80"/>
        <v/>
      </c>
      <c r="AL585" s="6" t="str">
        <f t="shared" si="81"/>
        <v/>
      </c>
    </row>
    <row r="586" spans="22:38">
      <c r="V586" s="6">
        <f t="shared" si="82"/>
        <v>0</v>
      </c>
      <c r="AE586" s="6">
        <f t="shared" si="74"/>
        <v>0</v>
      </c>
      <c r="AF586" s="6">
        <f t="shared" si="75"/>
        <v>0</v>
      </c>
      <c r="AG586" s="6" t="str">
        <f t="shared" si="76"/>
        <v/>
      </c>
      <c r="AH586" s="6" t="str">
        <f t="shared" si="77"/>
        <v/>
      </c>
      <c r="AI586" s="6">
        <f t="shared" si="78"/>
        <v>0</v>
      </c>
      <c r="AJ586" s="6">
        <f t="shared" si="79"/>
        <v>0</v>
      </c>
      <c r="AK586" s="6" t="str">
        <f t="shared" si="80"/>
        <v/>
      </c>
      <c r="AL586" s="6" t="str">
        <f t="shared" si="81"/>
        <v/>
      </c>
    </row>
    <row r="587" spans="22:38">
      <c r="V587" s="6">
        <f t="shared" si="82"/>
        <v>0</v>
      </c>
      <c r="AE587" s="6">
        <f t="shared" ref="AE587:AE650" si="83">IF(AND(AB587=$AB$4,AC587=$AC$4),IF(W587=$W$4,1,0)+IF(X587=$X$4,1,0)+IF(Y587=$Y$4,1,0),0)</f>
        <v>0</v>
      </c>
      <c r="AF587" s="6">
        <f t="shared" ref="AF587:AF650" si="84">IF(AND(AB587=$AB$4,AC587=$AC$4),IF(W587=$W$4,1,0)+IF(Z587=$Z$4,1,0)+IF(X587=$X$4,1,0)+IF(Y587=$Y$4,1,0)+IF(AA587=$AA$4,1,0)+IF(V587=$V$4,1,0),0)</f>
        <v>0</v>
      </c>
      <c r="AG587" s="6" t="str">
        <f t="shared" ref="AG587:AG650" si="85">IF(AND(AB587=$AB$4,AC587=$AC$4,AE587=MAX(AE$10:AE$5002)),(J587-J$4)^2+(K587-K$4)^2+(L587-L$4)^2+(M587-M$4)^2+(N587-N$4)^2+(O587-O$4)^2,"")</f>
        <v/>
      </c>
      <c r="AH587" s="6" t="str">
        <f t="shared" ref="AH587:AH650" si="86">IF(AND(AB587=$AB$4,AC587=$AC$4,AE587=MAX(AE$10:AE$5002),AF587=MAX(AF$10:AF$5002)),(J587-J$4)^2+(K587-K$4)^2+(L587-L$4)^2+(M587-M$4)^2+(N587-N$4)^2+(O587-O$4)^2,"")</f>
        <v/>
      </c>
      <c r="AI587" s="6">
        <f t="shared" ref="AI587:AI650" si="87">IF(AND(AB587=$AB$5,AC587=$AC$5),IF(W587=$W$5,1,0)+IF(X587=$X$5,1,0)+IF(Y587=$Y$5,1,0),0)</f>
        <v>0</v>
      </c>
      <c r="AJ587" s="6">
        <f t="shared" ref="AJ587:AJ650" si="88">IF(AND(AB587=$AB$5,AC587=$AC$5),IF(W587=$W$5,1,0)+IF(Z587=$Z$5,1,0)+IF(X587=$X$5,1,0)+IF(Y587=$Y$5,1,0)+IF(AA587=$AA$5,1,0)+IF(V587=$V$5,1,0),0)</f>
        <v>0</v>
      </c>
      <c r="AK587" s="6" t="str">
        <f t="shared" ref="AK587:AK650" si="89">IF(AND(AB587=$AB$5,AC587=$AC$5,AI587=MAX(AI$10:AI$5002)),(J587-J$4)^2+(K587-K$4)^2+(L587-L$4)^2+(M587-M$4)^2+(N587-N$4)^2+(O587-O$4)^2,"")</f>
        <v/>
      </c>
      <c r="AL587" s="6" t="str">
        <f t="shared" ref="AL587:AL650" si="90">IF(AND(AB587=$AB$5,AC587=$AC$5,AI587=MAX(AI$10:AI$5002),AJ587=MAX(AJ$10:AJ$5002)),(J587-J$4)^2+(K587-K$4)^2+(L587-L$4)^2+(M587-M$4)^2+(N587-N$4)^2+(O587-O$4)^2,"")</f>
        <v/>
      </c>
    </row>
    <row r="588" spans="22:38">
      <c r="V588" s="6">
        <f t="shared" si="82"/>
        <v>0</v>
      </c>
      <c r="AE588" s="6">
        <f t="shared" si="83"/>
        <v>0</v>
      </c>
      <c r="AF588" s="6">
        <f t="shared" si="84"/>
        <v>0</v>
      </c>
      <c r="AG588" s="6" t="str">
        <f t="shared" si="85"/>
        <v/>
      </c>
      <c r="AH588" s="6" t="str">
        <f t="shared" si="86"/>
        <v/>
      </c>
      <c r="AI588" s="6">
        <f t="shared" si="87"/>
        <v>0</v>
      </c>
      <c r="AJ588" s="6">
        <f t="shared" si="88"/>
        <v>0</v>
      </c>
      <c r="AK588" s="6" t="str">
        <f t="shared" si="89"/>
        <v/>
      </c>
      <c r="AL588" s="6" t="str">
        <f t="shared" si="90"/>
        <v/>
      </c>
    </row>
    <row r="589" spans="22:38">
      <c r="V589" s="6">
        <f t="shared" si="82"/>
        <v>0</v>
      </c>
      <c r="AE589" s="6">
        <f t="shared" si="83"/>
        <v>0</v>
      </c>
      <c r="AF589" s="6">
        <f t="shared" si="84"/>
        <v>0</v>
      </c>
      <c r="AG589" s="6" t="str">
        <f t="shared" si="85"/>
        <v/>
      </c>
      <c r="AH589" s="6" t="str">
        <f t="shared" si="86"/>
        <v/>
      </c>
      <c r="AI589" s="6">
        <f t="shared" si="87"/>
        <v>0</v>
      </c>
      <c r="AJ589" s="6">
        <f t="shared" si="88"/>
        <v>0</v>
      </c>
      <c r="AK589" s="6" t="str">
        <f t="shared" si="89"/>
        <v/>
      </c>
      <c r="AL589" s="6" t="str">
        <f t="shared" si="90"/>
        <v/>
      </c>
    </row>
    <row r="590" spans="22:38">
      <c r="V590" s="6">
        <f t="shared" si="82"/>
        <v>0</v>
      </c>
      <c r="AE590" s="6">
        <f t="shared" si="83"/>
        <v>0</v>
      </c>
      <c r="AF590" s="6">
        <f t="shared" si="84"/>
        <v>0</v>
      </c>
      <c r="AG590" s="6" t="str">
        <f t="shared" si="85"/>
        <v/>
      </c>
      <c r="AH590" s="6" t="str">
        <f t="shared" si="86"/>
        <v/>
      </c>
      <c r="AI590" s="6">
        <f t="shared" si="87"/>
        <v>0</v>
      </c>
      <c r="AJ590" s="6">
        <f t="shared" si="88"/>
        <v>0</v>
      </c>
      <c r="AK590" s="6" t="str">
        <f t="shared" si="89"/>
        <v/>
      </c>
      <c r="AL590" s="6" t="str">
        <f t="shared" si="90"/>
        <v/>
      </c>
    </row>
    <row r="591" spans="22:38">
      <c r="V591" s="6">
        <f t="shared" si="82"/>
        <v>0</v>
      </c>
      <c r="AE591" s="6">
        <f t="shared" si="83"/>
        <v>0</v>
      </c>
      <c r="AF591" s="6">
        <f t="shared" si="84"/>
        <v>0</v>
      </c>
      <c r="AG591" s="6" t="str">
        <f t="shared" si="85"/>
        <v/>
      </c>
      <c r="AH591" s="6" t="str">
        <f t="shared" si="86"/>
        <v/>
      </c>
      <c r="AI591" s="6">
        <f t="shared" si="87"/>
        <v>0</v>
      </c>
      <c r="AJ591" s="6">
        <f t="shared" si="88"/>
        <v>0</v>
      </c>
      <c r="AK591" s="6" t="str">
        <f t="shared" si="89"/>
        <v/>
      </c>
      <c r="AL591" s="6" t="str">
        <f t="shared" si="90"/>
        <v/>
      </c>
    </row>
    <row r="592" spans="22:38">
      <c r="V592" s="6">
        <f t="shared" si="82"/>
        <v>0</v>
      </c>
      <c r="AE592" s="6">
        <f t="shared" si="83"/>
        <v>0</v>
      </c>
      <c r="AF592" s="6">
        <f t="shared" si="84"/>
        <v>0</v>
      </c>
      <c r="AG592" s="6" t="str">
        <f t="shared" si="85"/>
        <v/>
      </c>
      <c r="AH592" s="6" t="str">
        <f t="shared" si="86"/>
        <v/>
      </c>
      <c r="AI592" s="6">
        <f t="shared" si="87"/>
        <v>0</v>
      </c>
      <c r="AJ592" s="6">
        <f t="shared" si="88"/>
        <v>0</v>
      </c>
      <c r="AK592" s="6" t="str">
        <f t="shared" si="89"/>
        <v/>
      </c>
      <c r="AL592" s="6" t="str">
        <f t="shared" si="90"/>
        <v/>
      </c>
    </row>
    <row r="593" spans="22:38">
      <c r="V593" s="6">
        <f t="shared" si="82"/>
        <v>0</v>
      </c>
      <c r="AE593" s="6">
        <f t="shared" si="83"/>
        <v>0</v>
      </c>
      <c r="AF593" s="6">
        <f t="shared" si="84"/>
        <v>0</v>
      </c>
      <c r="AG593" s="6" t="str">
        <f t="shared" si="85"/>
        <v/>
      </c>
      <c r="AH593" s="6" t="str">
        <f t="shared" si="86"/>
        <v/>
      </c>
      <c r="AI593" s="6">
        <f t="shared" si="87"/>
        <v>0</v>
      </c>
      <c r="AJ593" s="6">
        <f t="shared" si="88"/>
        <v>0</v>
      </c>
      <c r="AK593" s="6" t="str">
        <f t="shared" si="89"/>
        <v/>
      </c>
      <c r="AL593" s="6" t="str">
        <f t="shared" si="90"/>
        <v/>
      </c>
    </row>
    <row r="594" spans="22:38">
      <c r="V594" s="6">
        <f t="shared" si="82"/>
        <v>0</v>
      </c>
      <c r="AE594" s="6">
        <f t="shared" si="83"/>
        <v>0</v>
      </c>
      <c r="AF594" s="6">
        <f t="shared" si="84"/>
        <v>0</v>
      </c>
      <c r="AG594" s="6" t="str">
        <f t="shared" si="85"/>
        <v/>
      </c>
      <c r="AH594" s="6" t="str">
        <f t="shared" si="86"/>
        <v/>
      </c>
      <c r="AI594" s="6">
        <f t="shared" si="87"/>
        <v>0</v>
      </c>
      <c r="AJ594" s="6">
        <f t="shared" si="88"/>
        <v>0</v>
      </c>
      <c r="AK594" s="6" t="str">
        <f t="shared" si="89"/>
        <v/>
      </c>
      <c r="AL594" s="6" t="str">
        <f t="shared" si="90"/>
        <v/>
      </c>
    </row>
    <row r="595" spans="22:38">
      <c r="V595" s="6">
        <f t="shared" si="82"/>
        <v>0</v>
      </c>
      <c r="AE595" s="6">
        <f t="shared" si="83"/>
        <v>0</v>
      </c>
      <c r="AF595" s="6">
        <f t="shared" si="84"/>
        <v>0</v>
      </c>
      <c r="AG595" s="6" t="str">
        <f t="shared" si="85"/>
        <v/>
      </c>
      <c r="AH595" s="6" t="str">
        <f t="shared" si="86"/>
        <v/>
      </c>
      <c r="AI595" s="6">
        <f t="shared" si="87"/>
        <v>0</v>
      </c>
      <c r="AJ595" s="6">
        <f t="shared" si="88"/>
        <v>0</v>
      </c>
      <c r="AK595" s="6" t="str">
        <f t="shared" si="89"/>
        <v/>
      </c>
      <c r="AL595" s="6" t="str">
        <f t="shared" si="90"/>
        <v/>
      </c>
    </row>
    <row r="596" spans="22:38">
      <c r="V596" s="6">
        <f t="shared" si="82"/>
        <v>0</v>
      </c>
      <c r="AE596" s="6">
        <f t="shared" si="83"/>
        <v>0</v>
      </c>
      <c r="AF596" s="6">
        <f t="shared" si="84"/>
        <v>0</v>
      </c>
      <c r="AG596" s="6" t="str">
        <f t="shared" si="85"/>
        <v/>
      </c>
      <c r="AH596" s="6" t="str">
        <f t="shared" si="86"/>
        <v/>
      </c>
      <c r="AI596" s="6">
        <f t="shared" si="87"/>
        <v>0</v>
      </c>
      <c r="AJ596" s="6">
        <f t="shared" si="88"/>
        <v>0</v>
      </c>
      <c r="AK596" s="6" t="str">
        <f t="shared" si="89"/>
        <v/>
      </c>
      <c r="AL596" s="6" t="str">
        <f t="shared" si="90"/>
        <v/>
      </c>
    </row>
    <row r="597" spans="22:38">
      <c r="V597" s="6">
        <f t="shared" si="82"/>
        <v>0</v>
      </c>
      <c r="AE597" s="6">
        <f t="shared" si="83"/>
        <v>0</v>
      </c>
      <c r="AF597" s="6">
        <f t="shared" si="84"/>
        <v>0</v>
      </c>
      <c r="AG597" s="6" t="str">
        <f t="shared" si="85"/>
        <v/>
      </c>
      <c r="AH597" s="6" t="str">
        <f t="shared" si="86"/>
        <v/>
      </c>
      <c r="AI597" s="6">
        <f t="shared" si="87"/>
        <v>0</v>
      </c>
      <c r="AJ597" s="6">
        <f t="shared" si="88"/>
        <v>0</v>
      </c>
      <c r="AK597" s="6" t="str">
        <f t="shared" si="89"/>
        <v/>
      </c>
      <c r="AL597" s="6" t="str">
        <f t="shared" si="90"/>
        <v/>
      </c>
    </row>
    <row r="598" spans="22:38">
      <c r="V598" s="6">
        <f t="shared" si="82"/>
        <v>0</v>
      </c>
      <c r="AE598" s="6">
        <f t="shared" si="83"/>
        <v>0</v>
      </c>
      <c r="AF598" s="6">
        <f t="shared" si="84"/>
        <v>0</v>
      </c>
      <c r="AG598" s="6" t="str">
        <f t="shared" si="85"/>
        <v/>
      </c>
      <c r="AH598" s="6" t="str">
        <f t="shared" si="86"/>
        <v/>
      </c>
      <c r="AI598" s="6">
        <f t="shared" si="87"/>
        <v>0</v>
      </c>
      <c r="AJ598" s="6">
        <f t="shared" si="88"/>
        <v>0</v>
      </c>
      <c r="AK598" s="6" t="str">
        <f t="shared" si="89"/>
        <v/>
      </c>
      <c r="AL598" s="6" t="str">
        <f t="shared" si="90"/>
        <v/>
      </c>
    </row>
    <row r="599" spans="22:38">
      <c r="V599" s="6">
        <f t="shared" si="82"/>
        <v>0</v>
      </c>
      <c r="AE599" s="6">
        <f t="shared" si="83"/>
        <v>0</v>
      </c>
      <c r="AF599" s="6">
        <f t="shared" si="84"/>
        <v>0</v>
      </c>
      <c r="AG599" s="6" t="str">
        <f t="shared" si="85"/>
        <v/>
      </c>
      <c r="AH599" s="6" t="str">
        <f t="shared" si="86"/>
        <v/>
      </c>
      <c r="AI599" s="6">
        <f t="shared" si="87"/>
        <v>0</v>
      </c>
      <c r="AJ599" s="6">
        <f t="shared" si="88"/>
        <v>0</v>
      </c>
      <c r="AK599" s="6" t="str">
        <f t="shared" si="89"/>
        <v/>
      </c>
      <c r="AL599" s="6" t="str">
        <f t="shared" si="90"/>
        <v/>
      </c>
    </row>
    <row r="600" spans="22:38">
      <c r="V600" s="6">
        <f t="shared" si="82"/>
        <v>0</v>
      </c>
      <c r="AE600" s="6">
        <f t="shared" si="83"/>
        <v>0</v>
      </c>
      <c r="AF600" s="6">
        <f t="shared" si="84"/>
        <v>0</v>
      </c>
      <c r="AG600" s="6" t="str">
        <f t="shared" si="85"/>
        <v/>
      </c>
      <c r="AH600" s="6" t="str">
        <f t="shared" si="86"/>
        <v/>
      </c>
      <c r="AI600" s="6">
        <f t="shared" si="87"/>
        <v>0</v>
      </c>
      <c r="AJ600" s="6">
        <f t="shared" si="88"/>
        <v>0</v>
      </c>
      <c r="AK600" s="6" t="str">
        <f t="shared" si="89"/>
        <v/>
      </c>
      <c r="AL600" s="6" t="str">
        <f t="shared" si="90"/>
        <v/>
      </c>
    </row>
    <row r="601" spans="22:38">
      <c r="V601" s="6">
        <f t="shared" si="82"/>
        <v>0</v>
      </c>
      <c r="AE601" s="6">
        <f t="shared" si="83"/>
        <v>0</v>
      </c>
      <c r="AF601" s="6">
        <f t="shared" si="84"/>
        <v>0</v>
      </c>
      <c r="AG601" s="6" t="str">
        <f t="shared" si="85"/>
        <v/>
      </c>
      <c r="AH601" s="6" t="str">
        <f t="shared" si="86"/>
        <v/>
      </c>
      <c r="AI601" s="6">
        <f t="shared" si="87"/>
        <v>0</v>
      </c>
      <c r="AJ601" s="6">
        <f t="shared" si="88"/>
        <v>0</v>
      </c>
      <c r="AK601" s="6" t="str">
        <f t="shared" si="89"/>
        <v/>
      </c>
      <c r="AL601" s="6" t="str">
        <f t="shared" si="90"/>
        <v/>
      </c>
    </row>
    <row r="602" spans="22:38">
      <c r="V602" s="6">
        <f t="shared" si="82"/>
        <v>0</v>
      </c>
      <c r="AE602" s="6">
        <f t="shared" si="83"/>
        <v>0</v>
      </c>
      <c r="AF602" s="6">
        <f t="shared" si="84"/>
        <v>0</v>
      </c>
      <c r="AG602" s="6" t="str">
        <f t="shared" si="85"/>
        <v/>
      </c>
      <c r="AH602" s="6" t="str">
        <f t="shared" si="86"/>
        <v/>
      </c>
      <c r="AI602" s="6">
        <f t="shared" si="87"/>
        <v>0</v>
      </c>
      <c r="AJ602" s="6">
        <f t="shared" si="88"/>
        <v>0</v>
      </c>
      <c r="AK602" s="6" t="str">
        <f t="shared" si="89"/>
        <v/>
      </c>
      <c r="AL602" s="6" t="str">
        <f t="shared" si="90"/>
        <v/>
      </c>
    </row>
    <row r="603" spans="22:38">
      <c r="V603" s="6">
        <f t="shared" si="82"/>
        <v>0</v>
      </c>
      <c r="AE603" s="6">
        <f t="shared" si="83"/>
        <v>0</v>
      </c>
      <c r="AF603" s="6">
        <f t="shared" si="84"/>
        <v>0</v>
      </c>
      <c r="AG603" s="6" t="str">
        <f t="shared" si="85"/>
        <v/>
      </c>
      <c r="AH603" s="6" t="str">
        <f t="shared" si="86"/>
        <v/>
      </c>
      <c r="AI603" s="6">
        <f t="shared" si="87"/>
        <v>0</v>
      </c>
      <c r="AJ603" s="6">
        <f t="shared" si="88"/>
        <v>0</v>
      </c>
      <c r="AK603" s="6" t="str">
        <f t="shared" si="89"/>
        <v/>
      </c>
      <c r="AL603" s="6" t="str">
        <f t="shared" si="90"/>
        <v/>
      </c>
    </row>
    <row r="604" spans="22:38">
      <c r="V604" s="6">
        <f t="shared" si="82"/>
        <v>0</v>
      </c>
      <c r="AE604" s="6">
        <f t="shared" si="83"/>
        <v>0</v>
      </c>
      <c r="AF604" s="6">
        <f t="shared" si="84"/>
        <v>0</v>
      </c>
      <c r="AG604" s="6" t="str">
        <f t="shared" si="85"/>
        <v/>
      </c>
      <c r="AH604" s="6" t="str">
        <f t="shared" si="86"/>
        <v/>
      </c>
      <c r="AI604" s="6">
        <f t="shared" si="87"/>
        <v>0</v>
      </c>
      <c r="AJ604" s="6">
        <f t="shared" si="88"/>
        <v>0</v>
      </c>
      <c r="AK604" s="6" t="str">
        <f t="shared" si="89"/>
        <v/>
      </c>
      <c r="AL604" s="6" t="str">
        <f t="shared" si="90"/>
        <v/>
      </c>
    </row>
    <row r="605" spans="22:38">
      <c r="V605" s="6">
        <f t="shared" si="82"/>
        <v>0</v>
      </c>
      <c r="AE605" s="6">
        <f t="shared" si="83"/>
        <v>0</v>
      </c>
      <c r="AF605" s="6">
        <f t="shared" si="84"/>
        <v>0</v>
      </c>
      <c r="AG605" s="6" t="str">
        <f t="shared" si="85"/>
        <v/>
      </c>
      <c r="AH605" s="6" t="str">
        <f t="shared" si="86"/>
        <v/>
      </c>
      <c r="AI605" s="6">
        <f t="shared" si="87"/>
        <v>0</v>
      </c>
      <c r="AJ605" s="6">
        <f t="shared" si="88"/>
        <v>0</v>
      </c>
      <c r="AK605" s="6" t="str">
        <f t="shared" si="89"/>
        <v/>
      </c>
      <c r="AL605" s="6" t="str">
        <f t="shared" si="90"/>
        <v/>
      </c>
    </row>
    <row r="606" spans="22:38">
      <c r="V606" s="6">
        <f t="shared" si="82"/>
        <v>0</v>
      </c>
      <c r="AE606" s="6">
        <f t="shared" si="83"/>
        <v>0</v>
      </c>
      <c r="AF606" s="6">
        <f t="shared" si="84"/>
        <v>0</v>
      </c>
      <c r="AG606" s="6" t="str">
        <f t="shared" si="85"/>
        <v/>
      </c>
      <c r="AH606" s="6" t="str">
        <f t="shared" si="86"/>
        <v/>
      </c>
      <c r="AI606" s="6">
        <f t="shared" si="87"/>
        <v>0</v>
      </c>
      <c r="AJ606" s="6">
        <f t="shared" si="88"/>
        <v>0</v>
      </c>
      <c r="AK606" s="6" t="str">
        <f t="shared" si="89"/>
        <v/>
      </c>
      <c r="AL606" s="6" t="str">
        <f t="shared" si="90"/>
        <v/>
      </c>
    </row>
    <row r="607" spans="22:38">
      <c r="V607" s="6">
        <f t="shared" si="82"/>
        <v>0</v>
      </c>
      <c r="AE607" s="6">
        <f t="shared" si="83"/>
        <v>0</v>
      </c>
      <c r="AF607" s="6">
        <f t="shared" si="84"/>
        <v>0</v>
      </c>
      <c r="AG607" s="6" t="str">
        <f t="shared" si="85"/>
        <v/>
      </c>
      <c r="AH607" s="6" t="str">
        <f t="shared" si="86"/>
        <v/>
      </c>
      <c r="AI607" s="6">
        <f t="shared" si="87"/>
        <v>0</v>
      </c>
      <c r="AJ607" s="6">
        <f t="shared" si="88"/>
        <v>0</v>
      </c>
      <c r="AK607" s="6" t="str">
        <f t="shared" si="89"/>
        <v/>
      </c>
      <c r="AL607" s="6" t="str">
        <f t="shared" si="90"/>
        <v/>
      </c>
    </row>
    <row r="608" spans="22:38">
      <c r="V608" s="6">
        <f t="shared" si="82"/>
        <v>0</v>
      </c>
      <c r="AE608" s="6">
        <f t="shared" si="83"/>
        <v>0</v>
      </c>
      <c r="AF608" s="6">
        <f t="shared" si="84"/>
        <v>0</v>
      </c>
      <c r="AG608" s="6" t="str">
        <f t="shared" si="85"/>
        <v/>
      </c>
      <c r="AH608" s="6" t="str">
        <f t="shared" si="86"/>
        <v/>
      </c>
      <c r="AI608" s="6">
        <f t="shared" si="87"/>
        <v>0</v>
      </c>
      <c r="AJ608" s="6">
        <f t="shared" si="88"/>
        <v>0</v>
      </c>
      <c r="AK608" s="6" t="str">
        <f t="shared" si="89"/>
        <v/>
      </c>
      <c r="AL608" s="6" t="str">
        <f t="shared" si="90"/>
        <v/>
      </c>
    </row>
    <row r="609" spans="22:38">
      <c r="V609" s="6">
        <f t="shared" si="82"/>
        <v>0</v>
      </c>
      <c r="AE609" s="6">
        <f t="shared" si="83"/>
        <v>0</v>
      </c>
      <c r="AF609" s="6">
        <f t="shared" si="84"/>
        <v>0</v>
      </c>
      <c r="AG609" s="6" t="str">
        <f t="shared" si="85"/>
        <v/>
      </c>
      <c r="AH609" s="6" t="str">
        <f t="shared" si="86"/>
        <v/>
      </c>
      <c r="AI609" s="6">
        <f t="shared" si="87"/>
        <v>0</v>
      </c>
      <c r="AJ609" s="6">
        <f t="shared" si="88"/>
        <v>0</v>
      </c>
      <c r="AK609" s="6" t="str">
        <f t="shared" si="89"/>
        <v/>
      </c>
      <c r="AL609" s="6" t="str">
        <f t="shared" si="90"/>
        <v/>
      </c>
    </row>
    <row r="610" spans="22:38">
      <c r="V610" s="6">
        <f t="shared" si="82"/>
        <v>0</v>
      </c>
      <c r="AE610" s="6">
        <f t="shared" si="83"/>
        <v>0</v>
      </c>
      <c r="AF610" s="6">
        <f t="shared" si="84"/>
        <v>0</v>
      </c>
      <c r="AG610" s="6" t="str">
        <f t="shared" si="85"/>
        <v/>
      </c>
      <c r="AH610" s="6" t="str">
        <f t="shared" si="86"/>
        <v/>
      </c>
      <c r="AI610" s="6">
        <f t="shared" si="87"/>
        <v>0</v>
      </c>
      <c r="AJ610" s="6">
        <f t="shared" si="88"/>
        <v>0</v>
      </c>
      <c r="AK610" s="6" t="str">
        <f t="shared" si="89"/>
        <v/>
      </c>
      <c r="AL610" s="6" t="str">
        <f t="shared" si="90"/>
        <v/>
      </c>
    </row>
    <row r="611" spans="22:38">
      <c r="V611" s="6">
        <f t="shared" si="82"/>
        <v>0</v>
      </c>
      <c r="AE611" s="6">
        <f t="shared" si="83"/>
        <v>0</v>
      </c>
      <c r="AF611" s="6">
        <f t="shared" si="84"/>
        <v>0</v>
      </c>
      <c r="AG611" s="6" t="str">
        <f t="shared" si="85"/>
        <v/>
      </c>
      <c r="AH611" s="6" t="str">
        <f t="shared" si="86"/>
        <v/>
      </c>
      <c r="AI611" s="6">
        <f t="shared" si="87"/>
        <v>0</v>
      </c>
      <c r="AJ611" s="6">
        <f t="shared" si="88"/>
        <v>0</v>
      </c>
      <c r="AK611" s="6" t="str">
        <f t="shared" si="89"/>
        <v/>
      </c>
      <c r="AL611" s="6" t="str">
        <f t="shared" si="90"/>
        <v/>
      </c>
    </row>
    <row r="612" spans="22:38">
      <c r="V612" s="6">
        <f t="shared" si="82"/>
        <v>0</v>
      </c>
      <c r="AE612" s="6">
        <f t="shared" si="83"/>
        <v>0</v>
      </c>
      <c r="AF612" s="6">
        <f t="shared" si="84"/>
        <v>0</v>
      </c>
      <c r="AG612" s="6" t="str">
        <f t="shared" si="85"/>
        <v/>
      </c>
      <c r="AH612" s="6" t="str">
        <f t="shared" si="86"/>
        <v/>
      </c>
      <c r="AI612" s="6">
        <f t="shared" si="87"/>
        <v>0</v>
      </c>
      <c r="AJ612" s="6">
        <f t="shared" si="88"/>
        <v>0</v>
      </c>
      <c r="AK612" s="6" t="str">
        <f t="shared" si="89"/>
        <v/>
      </c>
      <c r="AL612" s="6" t="str">
        <f t="shared" si="90"/>
        <v/>
      </c>
    </row>
    <row r="613" spans="22:38">
      <c r="V613" s="6">
        <f t="shared" si="82"/>
        <v>0</v>
      </c>
      <c r="AE613" s="6">
        <f t="shared" si="83"/>
        <v>0</v>
      </c>
      <c r="AF613" s="6">
        <f t="shared" si="84"/>
        <v>0</v>
      </c>
      <c r="AG613" s="6" t="str">
        <f t="shared" si="85"/>
        <v/>
      </c>
      <c r="AH613" s="6" t="str">
        <f t="shared" si="86"/>
        <v/>
      </c>
      <c r="AI613" s="6">
        <f t="shared" si="87"/>
        <v>0</v>
      </c>
      <c r="AJ613" s="6">
        <f t="shared" si="88"/>
        <v>0</v>
      </c>
      <c r="AK613" s="6" t="str">
        <f t="shared" si="89"/>
        <v/>
      </c>
      <c r="AL613" s="6" t="str">
        <f t="shared" si="90"/>
        <v/>
      </c>
    </row>
    <row r="614" spans="22:38">
      <c r="V614" s="6">
        <f t="shared" si="82"/>
        <v>0</v>
      </c>
      <c r="AE614" s="6">
        <f t="shared" si="83"/>
        <v>0</v>
      </c>
      <c r="AF614" s="6">
        <f t="shared" si="84"/>
        <v>0</v>
      </c>
      <c r="AG614" s="6" t="str">
        <f t="shared" si="85"/>
        <v/>
      </c>
      <c r="AH614" s="6" t="str">
        <f t="shared" si="86"/>
        <v/>
      </c>
      <c r="AI614" s="6">
        <f t="shared" si="87"/>
        <v>0</v>
      </c>
      <c r="AJ614" s="6">
        <f t="shared" si="88"/>
        <v>0</v>
      </c>
      <c r="AK614" s="6" t="str">
        <f t="shared" si="89"/>
        <v/>
      </c>
      <c r="AL614" s="6" t="str">
        <f t="shared" si="90"/>
        <v/>
      </c>
    </row>
    <row r="615" spans="22:38">
      <c r="V615" s="6">
        <f t="shared" si="82"/>
        <v>0</v>
      </c>
      <c r="AE615" s="6">
        <f t="shared" si="83"/>
        <v>0</v>
      </c>
      <c r="AF615" s="6">
        <f t="shared" si="84"/>
        <v>0</v>
      </c>
      <c r="AG615" s="6" t="str">
        <f t="shared" si="85"/>
        <v/>
      </c>
      <c r="AH615" s="6" t="str">
        <f t="shared" si="86"/>
        <v/>
      </c>
      <c r="AI615" s="6">
        <f t="shared" si="87"/>
        <v>0</v>
      </c>
      <c r="AJ615" s="6">
        <f t="shared" si="88"/>
        <v>0</v>
      </c>
      <c r="AK615" s="6" t="str">
        <f t="shared" si="89"/>
        <v/>
      </c>
      <c r="AL615" s="6" t="str">
        <f t="shared" si="90"/>
        <v/>
      </c>
    </row>
    <row r="616" spans="22:38">
      <c r="V616" s="6">
        <f t="shared" si="82"/>
        <v>0</v>
      </c>
      <c r="AE616" s="6">
        <f t="shared" si="83"/>
        <v>0</v>
      </c>
      <c r="AF616" s="6">
        <f t="shared" si="84"/>
        <v>0</v>
      </c>
      <c r="AG616" s="6" t="str">
        <f t="shared" si="85"/>
        <v/>
      </c>
      <c r="AH616" s="6" t="str">
        <f t="shared" si="86"/>
        <v/>
      </c>
      <c r="AI616" s="6">
        <f t="shared" si="87"/>
        <v>0</v>
      </c>
      <c r="AJ616" s="6">
        <f t="shared" si="88"/>
        <v>0</v>
      </c>
      <c r="AK616" s="6" t="str">
        <f t="shared" si="89"/>
        <v/>
      </c>
      <c r="AL616" s="6" t="str">
        <f t="shared" si="90"/>
        <v/>
      </c>
    </row>
    <row r="617" spans="22:38">
      <c r="V617" s="6">
        <f t="shared" si="82"/>
        <v>0</v>
      </c>
      <c r="AE617" s="6">
        <f t="shared" si="83"/>
        <v>0</v>
      </c>
      <c r="AF617" s="6">
        <f t="shared" si="84"/>
        <v>0</v>
      </c>
      <c r="AG617" s="6" t="str">
        <f t="shared" si="85"/>
        <v/>
      </c>
      <c r="AH617" s="6" t="str">
        <f t="shared" si="86"/>
        <v/>
      </c>
      <c r="AI617" s="6">
        <f t="shared" si="87"/>
        <v>0</v>
      </c>
      <c r="AJ617" s="6">
        <f t="shared" si="88"/>
        <v>0</v>
      </c>
      <c r="AK617" s="6" t="str">
        <f t="shared" si="89"/>
        <v/>
      </c>
      <c r="AL617" s="6" t="str">
        <f t="shared" si="90"/>
        <v/>
      </c>
    </row>
    <row r="618" spans="22:38">
      <c r="V618" s="6">
        <f t="shared" si="82"/>
        <v>0</v>
      </c>
      <c r="AE618" s="6">
        <f t="shared" si="83"/>
        <v>0</v>
      </c>
      <c r="AF618" s="6">
        <f t="shared" si="84"/>
        <v>0</v>
      </c>
      <c r="AG618" s="6" t="str">
        <f t="shared" si="85"/>
        <v/>
      </c>
      <c r="AH618" s="6" t="str">
        <f t="shared" si="86"/>
        <v/>
      </c>
      <c r="AI618" s="6">
        <f t="shared" si="87"/>
        <v>0</v>
      </c>
      <c r="AJ618" s="6">
        <f t="shared" si="88"/>
        <v>0</v>
      </c>
      <c r="AK618" s="6" t="str">
        <f t="shared" si="89"/>
        <v/>
      </c>
      <c r="AL618" s="6" t="str">
        <f t="shared" si="90"/>
        <v/>
      </c>
    </row>
    <row r="619" spans="22:38">
      <c r="V619" s="6">
        <f t="shared" si="82"/>
        <v>0</v>
      </c>
      <c r="AE619" s="6">
        <f t="shared" si="83"/>
        <v>0</v>
      </c>
      <c r="AF619" s="6">
        <f t="shared" si="84"/>
        <v>0</v>
      </c>
      <c r="AG619" s="6" t="str">
        <f t="shared" si="85"/>
        <v/>
      </c>
      <c r="AH619" s="6" t="str">
        <f t="shared" si="86"/>
        <v/>
      </c>
      <c r="AI619" s="6">
        <f t="shared" si="87"/>
        <v>0</v>
      </c>
      <c r="AJ619" s="6">
        <f t="shared" si="88"/>
        <v>0</v>
      </c>
      <c r="AK619" s="6" t="str">
        <f t="shared" si="89"/>
        <v/>
      </c>
      <c r="AL619" s="6" t="str">
        <f t="shared" si="90"/>
        <v/>
      </c>
    </row>
    <row r="620" spans="22:38">
      <c r="V620" s="6">
        <f t="shared" si="82"/>
        <v>0</v>
      </c>
      <c r="AE620" s="6">
        <f t="shared" si="83"/>
        <v>0</v>
      </c>
      <c r="AF620" s="6">
        <f t="shared" si="84"/>
        <v>0</v>
      </c>
      <c r="AG620" s="6" t="str">
        <f t="shared" si="85"/>
        <v/>
      </c>
      <c r="AH620" s="6" t="str">
        <f t="shared" si="86"/>
        <v/>
      </c>
      <c r="AI620" s="6">
        <f t="shared" si="87"/>
        <v>0</v>
      </c>
      <c r="AJ620" s="6">
        <f t="shared" si="88"/>
        <v>0</v>
      </c>
      <c r="AK620" s="6" t="str">
        <f t="shared" si="89"/>
        <v/>
      </c>
      <c r="AL620" s="6" t="str">
        <f t="shared" si="90"/>
        <v/>
      </c>
    </row>
    <row r="621" spans="22:38">
      <c r="V621" s="6">
        <f t="shared" si="82"/>
        <v>0</v>
      </c>
      <c r="AE621" s="6">
        <f t="shared" si="83"/>
        <v>0</v>
      </c>
      <c r="AF621" s="6">
        <f t="shared" si="84"/>
        <v>0</v>
      </c>
      <c r="AG621" s="6" t="str">
        <f t="shared" si="85"/>
        <v/>
      </c>
      <c r="AH621" s="6" t="str">
        <f t="shared" si="86"/>
        <v/>
      </c>
      <c r="AI621" s="6">
        <f t="shared" si="87"/>
        <v>0</v>
      </c>
      <c r="AJ621" s="6">
        <f t="shared" si="88"/>
        <v>0</v>
      </c>
      <c r="AK621" s="6" t="str">
        <f t="shared" si="89"/>
        <v/>
      </c>
      <c r="AL621" s="6" t="str">
        <f t="shared" si="90"/>
        <v/>
      </c>
    </row>
    <row r="622" spans="22:38">
      <c r="V622" s="6">
        <f t="shared" si="82"/>
        <v>0</v>
      </c>
      <c r="AE622" s="6">
        <f t="shared" si="83"/>
        <v>0</v>
      </c>
      <c r="AF622" s="6">
        <f t="shared" si="84"/>
        <v>0</v>
      </c>
      <c r="AG622" s="6" t="str">
        <f t="shared" si="85"/>
        <v/>
      </c>
      <c r="AH622" s="6" t="str">
        <f t="shared" si="86"/>
        <v/>
      </c>
      <c r="AI622" s="6">
        <f t="shared" si="87"/>
        <v>0</v>
      </c>
      <c r="AJ622" s="6">
        <f t="shared" si="88"/>
        <v>0</v>
      </c>
      <c r="AK622" s="6" t="str">
        <f t="shared" si="89"/>
        <v/>
      </c>
      <c r="AL622" s="6" t="str">
        <f t="shared" si="90"/>
        <v/>
      </c>
    </row>
    <row r="623" spans="22:38">
      <c r="V623" s="6">
        <f t="shared" si="82"/>
        <v>0</v>
      </c>
      <c r="AE623" s="6">
        <f t="shared" si="83"/>
        <v>0</v>
      </c>
      <c r="AF623" s="6">
        <f t="shared" si="84"/>
        <v>0</v>
      </c>
      <c r="AG623" s="6" t="str">
        <f t="shared" si="85"/>
        <v/>
      </c>
      <c r="AH623" s="6" t="str">
        <f t="shared" si="86"/>
        <v/>
      </c>
      <c r="AI623" s="6">
        <f t="shared" si="87"/>
        <v>0</v>
      </c>
      <c r="AJ623" s="6">
        <f t="shared" si="88"/>
        <v>0</v>
      </c>
      <c r="AK623" s="6" t="str">
        <f t="shared" si="89"/>
        <v/>
      </c>
      <c r="AL623" s="6" t="str">
        <f t="shared" si="90"/>
        <v/>
      </c>
    </row>
    <row r="624" spans="22:38">
      <c r="V624" s="6">
        <f t="shared" si="82"/>
        <v>0</v>
      </c>
      <c r="AE624" s="6">
        <f t="shared" si="83"/>
        <v>0</v>
      </c>
      <c r="AF624" s="6">
        <f t="shared" si="84"/>
        <v>0</v>
      </c>
      <c r="AG624" s="6" t="str">
        <f t="shared" si="85"/>
        <v/>
      </c>
      <c r="AH624" s="6" t="str">
        <f t="shared" si="86"/>
        <v/>
      </c>
      <c r="AI624" s="6">
        <f t="shared" si="87"/>
        <v>0</v>
      </c>
      <c r="AJ624" s="6">
        <f t="shared" si="88"/>
        <v>0</v>
      </c>
      <c r="AK624" s="6" t="str">
        <f t="shared" si="89"/>
        <v/>
      </c>
      <c r="AL624" s="6" t="str">
        <f t="shared" si="90"/>
        <v/>
      </c>
    </row>
    <row r="625" spans="22:38">
      <c r="V625" s="6">
        <f t="shared" si="82"/>
        <v>0</v>
      </c>
      <c r="AE625" s="6">
        <f t="shared" si="83"/>
        <v>0</v>
      </c>
      <c r="AF625" s="6">
        <f t="shared" si="84"/>
        <v>0</v>
      </c>
      <c r="AG625" s="6" t="str">
        <f t="shared" si="85"/>
        <v/>
      </c>
      <c r="AH625" s="6" t="str">
        <f t="shared" si="86"/>
        <v/>
      </c>
      <c r="AI625" s="6">
        <f t="shared" si="87"/>
        <v>0</v>
      </c>
      <c r="AJ625" s="6">
        <f t="shared" si="88"/>
        <v>0</v>
      </c>
      <c r="AK625" s="6" t="str">
        <f t="shared" si="89"/>
        <v/>
      </c>
      <c r="AL625" s="6" t="str">
        <f t="shared" si="90"/>
        <v/>
      </c>
    </row>
    <row r="626" spans="22:38">
      <c r="V626" s="6">
        <f t="shared" si="82"/>
        <v>0</v>
      </c>
      <c r="AE626" s="6">
        <f t="shared" si="83"/>
        <v>0</v>
      </c>
      <c r="AF626" s="6">
        <f t="shared" si="84"/>
        <v>0</v>
      </c>
      <c r="AG626" s="6" t="str">
        <f t="shared" si="85"/>
        <v/>
      </c>
      <c r="AH626" s="6" t="str">
        <f t="shared" si="86"/>
        <v/>
      </c>
      <c r="AI626" s="6">
        <f t="shared" si="87"/>
        <v>0</v>
      </c>
      <c r="AJ626" s="6">
        <f t="shared" si="88"/>
        <v>0</v>
      </c>
      <c r="AK626" s="6" t="str">
        <f t="shared" si="89"/>
        <v/>
      </c>
      <c r="AL626" s="6" t="str">
        <f t="shared" si="90"/>
        <v/>
      </c>
    </row>
    <row r="627" spans="22:38">
      <c r="V627" s="6">
        <f t="shared" si="82"/>
        <v>0</v>
      </c>
      <c r="AE627" s="6">
        <f t="shared" si="83"/>
        <v>0</v>
      </c>
      <c r="AF627" s="6">
        <f t="shared" si="84"/>
        <v>0</v>
      </c>
      <c r="AG627" s="6" t="str">
        <f t="shared" si="85"/>
        <v/>
      </c>
      <c r="AH627" s="6" t="str">
        <f t="shared" si="86"/>
        <v/>
      </c>
      <c r="AI627" s="6">
        <f t="shared" si="87"/>
        <v>0</v>
      </c>
      <c r="AJ627" s="6">
        <f t="shared" si="88"/>
        <v>0</v>
      </c>
      <c r="AK627" s="6" t="str">
        <f t="shared" si="89"/>
        <v/>
      </c>
      <c r="AL627" s="6" t="str">
        <f t="shared" si="90"/>
        <v/>
      </c>
    </row>
    <row r="628" spans="22:38">
      <c r="V628" s="6">
        <f t="shared" si="82"/>
        <v>0</v>
      </c>
      <c r="AE628" s="6">
        <f t="shared" si="83"/>
        <v>0</v>
      </c>
      <c r="AF628" s="6">
        <f t="shared" si="84"/>
        <v>0</v>
      </c>
      <c r="AG628" s="6" t="str">
        <f t="shared" si="85"/>
        <v/>
      </c>
      <c r="AH628" s="6" t="str">
        <f t="shared" si="86"/>
        <v/>
      </c>
      <c r="AI628" s="6">
        <f t="shared" si="87"/>
        <v>0</v>
      </c>
      <c r="AJ628" s="6">
        <f t="shared" si="88"/>
        <v>0</v>
      </c>
      <c r="AK628" s="6" t="str">
        <f t="shared" si="89"/>
        <v/>
      </c>
      <c r="AL628" s="6" t="str">
        <f t="shared" si="90"/>
        <v/>
      </c>
    </row>
    <row r="629" spans="22:38">
      <c r="V629" s="6">
        <f t="shared" si="82"/>
        <v>0</v>
      </c>
      <c r="AE629" s="6">
        <f t="shared" si="83"/>
        <v>0</v>
      </c>
      <c r="AF629" s="6">
        <f t="shared" si="84"/>
        <v>0</v>
      </c>
      <c r="AG629" s="6" t="str">
        <f t="shared" si="85"/>
        <v/>
      </c>
      <c r="AH629" s="6" t="str">
        <f t="shared" si="86"/>
        <v/>
      </c>
      <c r="AI629" s="6">
        <f t="shared" si="87"/>
        <v>0</v>
      </c>
      <c r="AJ629" s="6">
        <f t="shared" si="88"/>
        <v>0</v>
      </c>
      <c r="AK629" s="6" t="str">
        <f t="shared" si="89"/>
        <v/>
      </c>
      <c r="AL629" s="6" t="str">
        <f t="shared" si="90"/>
        <v/>
      </c>
    </row>
    <row r="630" spans="22:38">
      <c r="V630" s="6">
        <f t="shared" si="82"/>
        <v>0</v>
      </c>
      <c r="AE630" s="6">
        <f t="shared" si="83"/>
        <v>0</v>
      </c>
      <c r="AF630" s="6">
        <f t="shared" si="84"/>
        <v>0</v>
      </c>
      <c r="AG630" s="6" t="str">
        <f t="shared" si="85"/>
        <v/>
      </c>
      <c r="AH630" s="6" t="str">
        <f t="shared" si="86"/>
        <v/>
      </c>
      <c r="AI630" s="6">
        <f t="shared" si="87"/>
        <v>0</v>
      </c>
      <c r="AJ630" s="6">
        <f t="shared" si="88"/>
        <v>0</v>
      </c>
      <c r="AK630" s="6" t="str">
        <f t="shared" si="89"/>
        <v/>
      </c>
      <c r="AL630" s="6" t="str">
        <f t="shared" si="90"/>
        <v/>
      </c>
    </row>
    <row r="631" spans="22:38">
      <c r="V631" s="6">
        <f t="shared" si="82"/>
        <v>0</v>
      </c>
      <c r="AE631" s="6">
        <f t="shared" si="83"/>
        <v>0</v>
      </c>
      <c r="AF631" s="6">
        <f t="shared" si="84"/>
        <v>0</v>
      </c>
      <c r="AG631" s="6" t="str">
        <f t="shared" si="85"/>
        <v/>
      </c>
      <c r="AH631" s="6" t="str">
        <f t="shared" si="86"/>
        <v/>
      </c>
      <c r="AI631" s="6">
        <f t="shared" si="87"/>
        <v>0</v>
      </c>
      <c r="AJ631" s="6">
        <f t="shared" si="88"/>
        <v>0</v>
      </c>
      <c r="AK631" s="6" t="str">
        <f t="shared" si="89"/>
        <v/>
      </c>
      <c r="AL631" s="6" t="str">
        <f t="shared" si="90"/>
        <v/>
      </c>
    </row>
    <row r="632" spans="22:38">
      <c r="V632" s="6">
        <f t="shared" si="82"/>
        <v>0</v>
      </c>
      <c r="AE632" s="6">
        <f t="shared" si="83"/>
        <v>0</v>
      </c>
      <c r="AF632" s="6">
        <f t="shared" si="84"/>
        <v>0</v>
      </c>
      <c r="AG632" s="6" t="str">
        <f t="shared" si="85"/>
        <v/>
      </c>
      <c r="AH632" s="6" t="str">
        <f t="shared" si="86"/>
        <v/>
      </c>
      <c r="AI632" s="6">
        <f t="shared" si="87"/>
        <v>0</v>
      </c>
      <c r="AJ632" s="6">
        <f t="shared" si="88"/>
        <v>0</v>
      </c>
      <c r="AK632" s="6" t="str">
        <f t="shared" si="89"/>
        <v/>
      </c>
      <c r="AL632" s="6" t="str">
        <f t="shared" si="90"/>
        <v/>
      </c>
    </row>
    <row r="633" spans="22:38">
      <c r="V633" s="6">
        <f t="shared" si="82"/>
        <v>0</v>
      </c>
      <c r="AE633" s="6">
        <f t="shared" si="83"/>
        <v>0</v>
      </c>
      <c r="AF633" s="6">
        <f t="shared" si="84"/>
        <v>0</v>
      </c>
      <c r="AG633" s="6" t="str">
        <f t="shared" si="85"/>
        <v/>
      </c>
      <c r="AH633" s="6" t="str">
        <f t="shared" si="86"/>
        <v/>
      </c>
      <c r="AI633" s="6">
        <f t="shared" si="87"/>
        <v>0</v>
      </c>
      <c r="AJ633" s="6">
        <f t="shared" si="88"/>
        <v>0</v>
      </c>
      <c r="AK633" s="6" t="str">
        <f t="shared" si="89"/>
        <v/>
      </c>
      <c r="AL633" s="6" t="str">
        <f t="shared" si="90"/>
        <v/>
      </c>
    </row>
    <row r="634" spans="22:38">
      <c r="V634" s="6">
        <f t="shared" si="82"/>
        <v>0</v>
      </c>
      <c r="AE634" s="6">
        <f t="shared" si="83"/>
        <v>0</v>
      </c>
      <c r="AF634" s="6">
        <f t="shared" si="84"/>
        <v>0</v>
      </c>
      <c r="AG634" s="6" t="str">
        <f t="shared" si="85"/>
        <v/>
      </c>
      <c r="AH634" s="6" t="str">
        <f t="shared" si="86"/>
        <v/>
      </c>
      <c r="AI634" s="6">
        <f t="shared" si="87"/>
        <v>0</v>
      </c>
      <c r="AJ634" s="6">
        <f t="shared" si="88"/>
        <v>0</v>
      </c>
      <c r="AK634" s="6" t="str">
        <f t="shared" si="89"/>
        <v/>
      </c>
      <c r="AL634" s="6" t="str">
        <f t="shared" si="90"/>
        <v/>
      </c>
    </row>
    <row r="635" spans="22:38">
      <c r="V635" s="6">
        <f t="shared" si="82"/>
        <v>0</v>
      </c>
      <c r="AE635" s="6">
        <f t="shared" si="83"/>
        <v>0</v>
      </c>
      <c r="AF635" s="6">
        <f t="shared" si="84"/>
        <v>0</v>
      </c>
      <c r="AG635" s="6" t="str">
        <f t="shared" si="85"/>
        <v/>
      </c>
      <c r="AH635" s="6" t="str">
        <f t="shared" si="86"/>
        <v/>
      </c>
      <c r="AI635" s="6">
        <f t="shared" si="87"/>
        <v>0</v>
      </c>
      <c r="AJ635" s="6">
        <f t="shared" si="88"/>
        <v>0</v>
      </c>
      <c r="AK635" s="6" t="str">
        <f t="shared" si="89"/>
        <v/>
      </c>
      <c r="AL635" s="6" t="str">
        <f t="shared" si="90"/>
        <v/>
      </c>
    </row>
    <row r="636" spans="22:38">
      <c r="V636" s="6">
        <f t="shared" si="82"/>
        <v>0</v>
      </c>
      <c r="AE636" s="6">
        <f t="shared" si="83"/>
        <v>0</v>
      </c>
      <c r="AF636" s="6">
        <f t="shared" si="84"/>
        <v>0</v>
      </c>
      <c r="AG636" s="6" t="str">
        <f t="shared" si="85"/>
        <v/>
      </c>
      <c r="AH636" s="6" t="str">
        <f t="shared" si="86"/>
        <v/>
      </c>
      <c r="AI636" s="6">
        <f t="shared" si="87"/>
        <v>0</v>
      </c>
      <c r="AJ636" s="6">
        <f t="shared" si="88"/>
        <v>0</v>
      </c>
      <c r="AK636" s="6" t="str">
        <f t="shared" si="89"/>
        <v/>
      </c>
      <c r="AL636" s="6" t="str">
        <f t="shared" si="90"/>
        <v/>
      </c>
    </row>
    <row r="637" spans="22:38">
      <c r="V637" s="6">
        <f t="shared" si="82"/>
        <v>0</v>
      </c>
      <c r="AE637" s="6">
        <f t="shared" si="83"/>
        <v>0</v>
      </c>
      <c r="AF637" s="6">
        <f t="shared" si="84"/>
        <v>0</v>
      </c>
      <c r="AG637" s="6" t="str">
        <f t="shared" si="85"/>
        <v/>
      </c>
      <c r="AH637" s="6" t="str">
        <f t="shared" si="86"/>
        <v/>
      </c>
      <c r="AI637" s="6">
        <f t="shared" si="87"/>
        <v>0</v>
      </c>
      <c r="AJ637" s="6">
        <f t="shared" si="88"/>
        <v>0</v>
      </c>
      <c r="AK637" s="6" t="str">
        <f t="shared" si="89"/>
        <v/>
      </c>
      <c r="AL637" s="6" t="str">
        <f t="shared" si="90"/>
        <v/>
      </c>
    </row>
    <row r="638" spans="22:38">
      <c r="V638" s="6">
        <f t="shared" si="82"/>
        <v>0</v>
      </c>
      <c r="AE638" s="6">
        <f t="shared" si="83"/>
        <v>0</v>
      </c>
      <c r="AF638" s="6">
        <f t="shared" si="84"/>
        <v>0</v>
      </c>
      <c r="AG638" s="6" t="str">
        <f t="shared" si="85"/>
        <v/>
      </c>
      <c r="AH638" s="6" t="str">
        <f t="shared" si="86"/>
        <v/>
      </c>
      <c r="AI638" s="6">
        <f t="shared" si="87"/>
        <v>0</v>
      </c>
      <c r="AJ638" s="6">
        <f t="shared" si="88"/>
        <v>0</v>
      </c>
      <c r="AK638" s="6" t="str">
        <f t="shared" si="89"/>
        <v/>
      </c>
      <c r="AL638" s="6" t="str">
        <f t="shared" si="90"/>
        <v/>
      </c>
    </row>
    <row r="639" spans="22:38">
      <c r="V639" s="6">
        <f t="shared" si="82"/>
        <v>0</v>
      </c>
      <c r="AE639" s="6">
        <f t="shared" si="83"/>
        <v>0</v>
      </c>
      <c r="AF639" s="6">
        <f t="shared" si="84"/>
        <v>0</v>
      </c>
      <c r="AG639" s="6" t="str">
        <f t="shared" si="85"/>
        <v/>
      </c>
      <c r="AH639" s="6" t="str">
        <f t="shared" si="86"/>
        <v/>
      </c>
      <c r="AI639" s="6">
        <f t="shared" si="87"/>
        <v>0</v>
      </c>
      <c r="AJ639" s="6">
        <f t="shared" si="88"/>
        <v>0</v>
      </c>
      <c r="AK639" s="6" t="str">
        <f t="shared" si="89"/>
        <v/>
      </c>
      <c r="AL639" s="6" t="str">
        <f t="shared" si="90"/>
        <v/>
      </c>
    </row>
    <row r="640" spans="22:38">
      <c r="V640" s="6">
        <f t="shared" si="82"/>
        <v>0</v>
      </c>
      <c r="AE640" s="6">
        <f t="shared" si="83"/>
        <v>0</v>
      </c>
      <c r="AF640" s="6">
        <f t="shared" si="84"/>
        <v>0</v>
      </c>
      <c r="AG640" s="6" t="str">
        <f t="shared" si="85"/>
        <v/>
      </c>
      <c r="AH640" s="6" t="str">
        <f t="shared" si="86"/>
        <v/>
      </c>
      <c r="AI640" s="6">
        <f t="shared" si="87"/>
        <v>0</v>
      </c>
      <c r="AJ640" s="6">
        <f t="shared" si="88"/>
        <v>0</v>
      </c>
      <c r="AK640" s="6" t="str">
        <f t="shared" si="89"/>
        <v/>
      </c>
      <c r="AL640" s="6" t="str">
        <f t="shared" si="90"/>
        <v/>
      </c>
    </row>
    <row r="641" spans="22:38">
      <c r="V641" s="6">
        <f t="shared" si="82"/>
        <v>0</v>
      </c>
      <c r="AE641" s="6">
        <f t="shared" si="83"/>
        <v>0</v>
      </c>
      <c r="AF641" s="6">
        <f t="shared" si="84"/>
        <v>0</v>
      </c>
      <c r="AG641" s="6" t="str">
        <f t="shared" si="85"/>
        <v/>
      </c>
      <c r="AH641" s="6" t="str">
        <f t="shared" si="86"/>
        <v/>
      </c>
      <c r="AI641" s="6">
        <f t="shared" si="87"/>
        <v>0</v>
      </c>
      <c r="AJ641" s="6">
        <f t="shared" si="88"/>
        <v>0</v>
      </c>
      <c r="AK641" s="6" t="str">
        <f t="shared" si="89"/>
        <v/>
      </c>
      <c r="AL641" s="6" t="str">
        <f t="shared" si="90"/>
        <v/>
      </c>
    </row>
    <row r="642" spans="22:38">
      <c r="V642" s="6">
        <f t="shared" si="82"/>
        <v>0</v>
      </c>
      <c r="AE642" s="6">
        <f t="shared" si="83"/>
        <v>0</v>
      </c>
      <c r="AF642" s="6">
        <f t="shared" si="84"/>
        <v>0</v>
      </c>
      <c r="AG642" s="6" t="str">
        <f t="shared" si="85"/>
        <v/>
      </c>
      <c r="AH642" s="6" t="str">
        <f t="shared" si="86"/>
        <v/>
      </c>
      <c r="AI642" s="6">
        <f t="shared" si="87"/>
        <v>0</v>
      </c>
      <c r="AJ642" s="6">
        <f t="shared" si="88"/>
        <v>0</v>
      </c>
      <c r="AK642" s="6" t="str">
        <f t="shared" si="89"/>
        <v/>
      </c>
      <c r="AL642" s="6" t="str">
        <f t="shared" si="90"/>
        <v/>
      </c>
    </row>
    <row r="643" spans="22:38">
      <c r="V643" s="6">
        <f t="shared" si="82"/>
        <v>0</v>
      </c>
      <c r="AE643" s="6">
        <f t="shared" si="83"/>
        <v>0</v>
      </c>
      <c r="AF643" s="6">
        <f t="shared" si="84"/>
        <v>0</v>
      </c>
      <c r="AG643" s="6" t="str">
        <f t="shared" si="85"/>
        <v/>
      </c>
      <c r="AH643" s="6" t="str">
        <f t="shared" si="86"/>
        <v/>
      </c>
      <c r="AI643" s="6">
        <f t="shared" si="87"/>
        <v>0</v>
      </c>
      <c r="AJ643" s="6">
        <f t="shared" si="88"/>
        <v>0</v>
      </c>
      <c r="AK643" s="6" t="str">
        <f t="shared" si="89"/>
        <v/>
      </c>
      <c r="AL643" s="6" t="str">
        <f t="shared" si="90"/>
        <v/>
      </c>
    </row>
    <row r="644" spans="22:38">
      <c r="V644" s="6">
        <f t="shared" si="82"/>
        <v>0</v>
      </c>
      <c r="AE644" s="6">
        <f t="shared" si="83"/>
        <v>0</v>
      </c>
      <c r="AF644" s="6">
        <f t="shared" si="84"/>
        <v>0</v>
      </c>
      <c r="AG644" s="6" t="str">
        <f t="shared" si="85"/>
        <v/>
      </c>
      <c r="AH644" s="6" t="str">
        <f t="shared" si="86"/>
        <v/>
      </c>
      <c r="AI644" s="6">
        <f t="shared" si="87"/>
        <v>0</v>
      </c>
      <c r="AJ644" s="6">
        <f t="shared" si="88"/>
        <v>0</v>
      </c>
      <c r="AK644" s="6" t="str">
        <f t="shared" si="89"/>
        <v/>
      </c>
      <c r="AL644" s="6" t="str">
        <f t="shared" si="90"/>
        <v/>
      </c>
    </row>
    <row r="645" spans="22:38">
      <c r="V645" s="6">
        <f t="shared" si="82"/>
        <v>0</v>
      </c>
      <c r="AE645" s="6">
        <f t="shared" si="83"/>
        <v>0</v>
      </c>
      <c r="AF645" s="6">
        <f t="shared" si="84"/>
        <v>0</v>
      </c>
      <c r="AG645" s="6" t="str">
        <f t="shared" si="85"/>
        <v/>
      </c>
      <c r="AH645" s="6" t="str">
        <f t="shared" si="86"/>
        <v/>
      </c>
      <c r="AI645" s="6">
        <f t="shared" si="87"/>
        <v>0</v>
      </c>
      <c r="AJ645" s="6">
        <f t="shared" si="88"/>
        <v>0</v>
      </c>
      <c r="AK645" s="6" t="str">
        <f t="shared" si="89"/>
        <v/>
      </c>
      <c r="AL645" s="6" t="str">
        <f t="shared" si="90"/>
        <v/>
      </c>
    </row>
    <row r="646" spans="22:38">
      <c r="V646" s="6">
        <f t="shared" si="82"/>
        <v>0</v>
      </c>
      <c r="AE646" s="6">
        <f t="shared" si="83"/>
        <v>0</v>
      </c>
      <c r="AF646" s="6">
        <f t="shared" si="84"/>
        <v>0</v>
      </c>
      <c r="AG646" s="6" t="str">
        <f t="shared" si="85"/>
        <v/>
      </c>
      <c r="AH646" s="6" t="str">
        <f t="shared" si="86"/>
        <v/>
      </c>
      <c r="AI646" s="6">
        <f t="shared" si="87"/>
        <v>0</v>
      </c>
      <c r="AJ646" s="6">
        <f t="shared" si="88"/>
        <v>0</v>
      </c>
      <c r="AK646" s="6" t="str">
        <f t="shared" si="89"/>
        <v/>
      </c>
      <c r="AL646" s="6" t="str">
        <f t="shared" si="90"/>
        <v/>
      </c>
    </row>
    <row r="647" spans="22:38">
      <c r="V647" s="6">
        <f t="shared" si="82"/>
        <v>0</v>
      </c>
      <c r="AE647" s="6">
        <f t="shared" si="83"/>
        <v>0</v>
      </c>
      <c r="AF647" s="6">
        <f t="shared" si="84"/>
        <v>0</v>
      </c>
      <c r="AG647" s="6" t="str">
        <f t="shared" si="85"/>
        <v/>
      </c>
      <c r="AH647" s="6" t="str">
        <f t="shared" si="86"/>
        <v/>
      </c>
      <c r="AI647" s="6">
        <f t="shared" si="87"/>
        <v>0</v>
      </c>
      <c r="AJ647" s="6">
        <f t="shared" si="88"/>
        <v>0</v>
      </c>
      <c r="AK647" s="6" t="str">
        <f t="shared" si="89"/>
        <v/>
      </c>
      <c r="AL647" s="6" t="str">
        <f t="shared" si="90"/>
        <v/>
      </c>
    </row>
    <row r="648" spans="22:38">
      <c r="V648" s="6">
        <f t="shared" si="82"/>
        <v>0</v>
      </c>
      <c r="AE648" s="6">
        <f t="shared" si="83"/>
        <v>0</v>
      </c>
      <c r="AF648" s="6">
        <f t="shared" si="84"/>
        <v>0</v>
      </c>
      <c r="AG648" s="6" t="str">
        <f t="shared" si="85"/>
        <v/>
      </c>
      <c r="AH648" s="6" t="str">
        <f t="shared" si="86"/>
        <v/>
      </c>
      <c r="AI648" s="6">
        <f t="shared" si="87"/>
        <v>0</v>
      </c>
      <c r="AJ648" s="6">
        <f t="shared" si="88"/>
        <v>0</v>
      </c>
      <c r="AK648" s="6" t="str">
        <f t="shared" si="89"/>
        <v/>
      </c>
      <c r="AL648" s="6" t="str">
        <f t="shared" si="90"/>
        <v/>
      </c>
    </row>
    <row r="649" spans="22:38">
      <c r="V649" s="6">
        <f t="shared" ref="V649:V712" si="91">D649</f>
        <v>0</v>
      </c>
      <c r="AE649" s="6">
        <f t="shared" si="83"/>
        <v>0</v>
      </c>
      <c r="AF649" s="6">
        <f t="shared" si="84"/>
        <v>0</v>
      </c>
      <c r="AG649" s="6" t="str">
        <f t="shared" si="85"/>
        <v/>
      </c>
      <c r="AH649" s="6" t="str">
        <f t="shared" si="86"/>
        <v/>
      </c>
      <c r="AI649" s="6">
        <f t="shared" si="87"/>
        <v>0</v>
      </c>
      <c r="AJ649" s="6">
        <f t="shared" si="88"/>
        <v>0</v>
      </c>
      <c r="AK649" s="6" t="str">
        <f t="shared" si="89"/>
        <v/>
      </c>
      <c r="AL649" s="6" t="str">
        <f t="shared" si="90"/>
        <v/>
      </c>
    </row>
    <row r="650" spans="22:38">
      <c r="V650" s="6">
        <f t="shared" si="91"/>
        <v>0</v>
      </c>
      <c r="AE650" s="6">
        <f t="shared" si="83"/>
        <v>0</v>
      </c>
      <c r="AF650" s="6">
        <f t="shared" si="84"/>
        <v>0</v>
      </c>
      <c r="AG650" s="6" t="str">
        <f t="shared" si="85"/>
        <v/>
      </c>
      <c r="AH650" s="6" t="str">
        <f t="shared" si="86"/>
        <v/>
      </c>
      <c r="AI650" s="6">
        <f t="shared" si="87"/>
        <v>0</v>
      </c>
      <c r="AJ650" s="6">
        <f t="shared" si="88"/>
        <v>0</v>
      </c>
      <c r="AK650" s="6" t="str">
        <f t="shared" si="89"/>
        <v/>
      </c>
      <c r="AL650" s="6" t="str">
        <f t="shared" si="90"/>
        <v/>
      </c>
    </row>
    <row r="651" spans="22:38">
      <c r="V651" s="6">
        <f t="shared" si="91"/>
        <v>0</v>
      </c>
      <c r="AE651" s="6">
        <f t="shared" ref="AE651:AE714" si="92">IF(AND(AB651=$AB$4,AC651=$AC$4),IF(W651=$W$4,1,0)+IF(X651=$X$4,1,0)+IF(Y651=$Y$4,1,0),0)</f>
        <v>0</v>
      </c>
      <c r="AF651" s="6">
        <f t="shared" ref="AF651:AF714" si="93">IF(AND(AB651=$AB$4,AC651=$AC$4),IF(W651=$W$4,1,0)+IF(Z651=$Z$4,1,0)+IF(X651=$X$4,1,0)+IF(Y651=$Y$4,1,0)+IF(AA651=$AA$4,1,0)+IF(V651=$V$4,1,0),0)</f>
        <v>0</v>
      </c>
      <c r="AG651" s="6" t="str">
        <f t="shared" ref="AG651:AG714" si="94">IF(AND(AB651=$AB$4,AC651=$AC$4,AE651=MAX(AE$10:AE$5002)),(J651-J$4)^2+(K651-K$4)^2+(L651-L$4)^2+(M651-M$4)^2+(N651-N$4)^2+(O651-O$4)^2,"")</f>
        <v/>
      </c>
      <c r="AH651" s="6" t="str">
        <f t="shared" ref="AH651:AH714" si="95">IF(AND(AB651=$AB$4,AC651=$AC$4,AE651=MAX(AE$10:AE$5002),AF651=MAX(AF$10:AF$5002)),(J651-J$4)^2+(K651-K$4)^2+(L651-L$4)^2+(M651-M$4)^2+(N651-N$4)^2+(O651-O$4)^2,"")</f>
        <v/>
      </c>
      <c r="AI651" s="6">
        <f t="shared" ref="AI651:AI714" si="96">IF(AND(AB651=$AB$5,AC651=$AC$5),IF(W651=$W$5,1,0)+IF(X651=$X$5,1,0)+IF(Y651=$Y$5,1,0),0)</f>
        <v>0</v>
      </c>
      <c r="AJ651" s="6">
        <f t="shared" ref="AJ651:AJ714" si="97">IF(AND(AB651=$AB$5,AC651=$AC$5),IF(W651=$W$5,1,0)+IF(Z651=$Z$5,1,0)+IF(X651=$X$5,1,0)+IF(Y651=$Y$5,1,0)+IF(AA651=$AA$5,1,0)+IF(V651=$V$5,1,0),0)</f>
        <v>0</v>
      </c>
      <c r="AK651" s="6" t="str">
        <f t="shared" ref="AK651:AK714" si="98">IF(AND(AB651=$AB$5,AC651=$AC$5,AI651=MAX(AI$10:AI$5002)),(J651-J$4)^2+(K651-K$4)^2+(L651-L$4)^2+(M651-M$4)^2+(N651-N$4)^2+(O651-O$4)^2,"")</f>
        <v/>
      </c>
      <c r="AL651" s="6" t="str">
        <f t="shared" ref="AL651:AL714" si="99">IF(AND(AB651=$AB$5,AC651=$AC$5,AI651=MAX(AI$10:AI$5002),AJ651=MAX(AJ$10:AJ$5002)),(J651-J$4)^2+(K651-K$4)^2+(L651-L$4)^2+(M651-M$4)^2+(N651-N$4)^2+(O651-O$4)^2,"")</f>
        <v/>
      </c>
    </row>
    <row r="652" spans="22:38">
      <c r="V652" s="6">
        <f t="shared" si="91"/>
        <v>0</v>
      </c>
      <c r="AE652" s="6">
        <f t="shared" si="92"/>
        <v>0</v>
      </c>
      <c r="AF652" s="6">
        <f t="shared" si="93"/>
        <v>0</v>
      </c>
      <c r="AG652" s="6" t="str">
        <f t="shared" si="94"/>
        <v/>
      </c>
      <c r="AH652" s="6" t="str">
        <f t="shared" si="95"/>
        <v/>
      </c>
      <c r="AI652" s="6">
        <f t="shared" si="96"/>
        <v>0</v>
      </c>
      <c r="AJ652" s="6">
        <f t="shared" si="97"/>
        <v>0</v>
      </c>
      <c r="AK652" s="6" t="str">
        <f t="shared" si="98"/>
        <v/>
      </c>
      <c r="AL652" s="6" t="str">
        <f t="shared" si="99"/>
        <v/>
      </c>
    </row>
    <row r="653" spans="22:38">
      <c r="V653" s="6">
        <f t="shared" si="91"/>
        <v>0</v>
      </c>
      <c r="AE653" s="6">
        <f t="shared" si="92"/>
        <v>0</v>
      </c>
      <c r="AF653" s="6">
        <f t="shared" si="93"/>
        <v>0</v>
      </c>
      <c r="AG653" s="6" t="str">
        <f t="shared" si="94"/>
        <v/>
      </c>
      <c r="AH653" s="6" t="str">
        <f t="shared" si="95"/>
        <v/>
      </c>
      <c r="AI653" s="6">
        <f t="shared" si="96"/>
        <v>0</v>
      </c>
      <c r="AJ653" s="6">
        <f t="shared" si="97"/>
        <v>0</v>
      </c>
      <c r="AK653" s="6" t="str">
        <f t="shared" si="98"/>
        <v/>
      </c>
      <c r="AL653" s="6" t="str">
        <f t="shared" si="99"/>
        <v/>
      </c>
    </row>
    <row r="654" spans="22:38">
      <c r="V654" s="6">
        <f t="shared" si="91"/>
        <v>0</v>
      </c>
      <c r="AE654" s="6">
        <f t="shared" si="92"/>
        <v>0</v>
      </c>
      <c r="AF654" s="6">
        <f t="shared" si="93"/>
        <v>0</v>
      </c>
      <c r="AG654" s="6" t="str">
        <f t="shared" si="94"/>
        <v/>
      </c>
      <c r="AH654" s="6" t="str">
        <f t="shared" si="95"/>
        <v/>
      </c>
      <c r="AI654" s="6">
        <f t="shared" si="96"/>
        <v>0</v>
      </c>
      <c r="AJ654" s="6">
        <f t="shared" si="97"/>
        <v>0</v>
      </c>
      <c r="AK654" s="6" t="str">
        <f t="shared" si="98"/>
        <v/>
      </c>
      <c r="AL654" s="6" t="str">
        <f t="shared" si="99"/>
        <v/>
      </c>
    </row>
    <row r="655" spans="22:38">
      <c r="V655" s="6">
        <f t="shared" si="91"/>
        <v>0</v>
      </c>
      <c r="AE655" s="6">
        <f t="shared" si="92"/>
        <v>0</v>
      </c>
      <c r="AF655" s="6">
        <f t="shared" si="93"/>
        <v>0</v>
      </c>
      <c r="AG655" s="6" t="str">
        <f t="shared" si="94"/>
        <v/>
      </c>
      <c r="AH655" s="6" t="str">
        <f t="shared" si="95"/>
        <v/>
      </c>
      <c r="AI655" s="6">
        <f t="shared" si="96"/>
        <v>0</v>
      </c>
      <c r="AJ655" s="6">
        <f t="shared" si="97"/>
        <v>0</v>
      </c>
      <c r="AK655" s="6" t="str">
        <f t="shared" si="98"/>
        <v/>
      </c>
      <c r="AL655" s="6" t="str">
        <f t="shared" si="99"/>
        <v/>
      </c>
    </row>
    <row r="656" spans="22:38">
      <c r="V656" s="6">
        <f t="shared" si="91"/>
        <v>0</v>
      </c>
      <c r="AE656" s="6">
        <f t="shared" si="92"/>
        <v>0</v>
      </c>
      <c r="AF656" s="6">
        <f t="shared" si="93"/>
        <v>0</v>
      </c>
      <c r="AG656" s="6" t="str">
        <f t="shared" si="94"/>
        <v/>
      </c>
      <c r="AH656" s="6" t="str">
        <f t="shared" si="95"/>
        <v/>
      </c>
      <c r="AI656" s="6">
        <f t="shared" si="96"/>
        <v>0</v>
      </c>
      <c r="AJ656" s="6">
        <f t="shared" si="97"/>
        <v>0</v>
      </c>
      <c r="AK656" s="6" t="str">
        <f t="shared" si="98"/>
        <v/>
      </c>
      <c r="AL656" s="6" t="str">
        <f t="shared" si="99"/>
        <v/>
      </c>
    </row>
    <row r="657" spans="22:38">
      <c r="V657" s="6">
        <f t="shared" si="91"/>
        <v>0</v>
      </c>
      <c r="AE657" s="6">
        <f t="shared" si="92"/>
        <v>0</v>
      </c>
      <c r="AF657" s="6">
        <f t="shared" si="93"/>
        <v>0</v>
      </c>
      <c r="AG657" s="6" t="str">
        <f t="shared" si="94"/>
        <v/>
      </c>
      <c r="AH657" s="6" t="str">
        <f t="shared" si="95"/>
        <v/>
      </c>
      <c r="AI657" s="6">
        <f t="shared" si="96"/>
        <v>0</v>
      </c>
      <c r="AJ657" s="6">
        <f t="shared" si="97"/>
        <v>0</v>
      </c>
      <c r="AK657" s="6" t="str">
        <f t="shared" si="98"/>
        <v/>
      </c>
      <c r="AL657" s="6" t="str">
        <f t="shared" si="99"/>
        <v/>
      </c>
    </row>
    <row r="658" spans="22:38">
      <c r="V658" s="6">
        <f t="shared" si="91"/>
        <v>0</v>
      </c>
      <c r="AE658" s="6">
        <f t="shared" si="92"/>
        <v>0</v>
      </c>
      <c r="AF658" s="6">
        <f t="shared" si="93"/>
        <v>0</v>
      </c>
      <c r="AG658" s="6" t="str">
        <f t="shared" si="94"/>
        <v/>
      </c>
      <c r="AH658" s="6" t="str">
        <f t="shared" si="95"/>
        <v/>
      </c>
      <c r="AI658" s="6">
        <f t="shared" si="96"/>
        <v>0</v>
      </c>
      <c r="AJ658" s="6">
        <f t="shared" si="97"/>
        <v>0</v>
      </c>
      <c r="AK658" s="6" t="str">
        <f t="shared" si="98"/>
        <v/>
      </c>
      <c r="AL658" s="6" t="str">
        <f t="shared" si="99"/>
        <v/>
      </c>
    </row>
    <row r="659" spans="22:38">
      <c r="V659" s="6">
        <f t="shared" si="91"/>
        <v>0</v>
      </c>
      <c r="AE659" s="6">
        <f t="shared" si="92"/>
        <v>0</v>
      </c>
      <c r="AF659" s="6">
        <f t="shared" si="93"/>
        <v>0</v>
      </c>
      <c r="AG659" s="6" t="str">
        <f t="shared" si="94"/>
        <v/>
      </c>
      <c r="AH659" s="6" t="str">
        <f t="shared" si="95"/>
        <v/>
      </c>
      <c r="AI659" s="6">
        <f t="shared" si="96"/>
        <v>0</v>
      </c>
      <c r="AJ659" s="6">
        <f t="shared" si="97"/>
        <v>0</v>
      </c>
      <c r="AK659" s="6" t="str">
        <f t="shared" si="98"/>
        <v/>
      </c>
      <c r="AL659" s="6" t="str">
        <f t="shared" si="99"/>
        <v/>
      </c>
    </row>
    <row r="660" spans="22:38">
      <c r="V660" s="6">
        <f t="shared" si="91"/>
        <v>0</v>
      </c>
      <c r="AE660" s="6">
        <f t="shared" si="92"/>
        <v>0</v>
      </c>
      <c r="AF660" s="6">
        <f t="shared" si="93"/>
        <v>0</v>
      </c>
      <c r="AG660" s="6" t="str">
        <f t="shared" si="94"/>
        <v/>
      </c>
      <c r="AH660" s="6" t="str">
        <f t="shared" si="95"/>
        <v/>
      </c>
      <c r="AI660" s="6">
        <f t="shared" si="96"/>
        <v>0</v>
      </c>
      <c r="AJ660" s="6">
        <f t="shared" si="97"/>
        <v>0</v>
      </c>
      <c r="AK660" s="6" t="str">
        <f t="shared" si="98"/>
        <v/>
      </c>
      <c r="AL660" s="6" t="str">
        <f t="shared" si="99"/>
        <v/>
      </c>
    </row>
    <row r="661" spans="22:38">
      <c r="V661" s="6">
        <f t="shared" si="91"/>
        <v>0</v>
      </c>
      <c r="AE661" s="6">
        <f t="shared" si="92"/>
        <v>0</v>
      </c>
      <c r="AF661" s="6">
        <f t="shared" si="93"/>
        <v>0</v>
      </c>
      <c r="AG661" s="6" t="str">
        <f t="shared" si="94"/>
        <v/>
      </c>
      <c r="AH661" s="6" t="str">
        <f t="shared" si="95"/>
        <v/>
      </c>
      <c r="AI661" s="6">
        <f t="shared" si="96"/>
        <v>0</v>
      </c>
      <c r="AJ661" s="6">
        <f t="shared" si="97"/>
        <v>0</v>
      </c>
      <c r="AK661" s="6" t="str">
        <f t="shared" si="98"/>
        <v/>
      </c>
      <c r="AL661" s="6" t="str">
        <f t="shared" si="99"/>
        <v/>
      </c>
    </row>
    <row r="662" spans="22:38">
      <c r="V662" s="6">
        <f t="shared" si="91"/>
        <v>0</v>
      </c>
      <c r="AE662" s="6">
        <f t="shared" si="92"/>
        <v>0</v>
      </c>
      <c r="AF662" s="6">
        <f t="shared" si="93"/>
        <v>0</v>
      </c>
      <c r="AG662" s="6" t="str">
        <f t="shared" si="94"/>
        <v/>
      </c>
      <c r="AH662" s="6" t="str">
        <f t="shared" si="95"/>
        <v/>
      </c>
      <c r="AI662" s="6">
        <f t="shared" si="96"/>
        <v>0</v>
      </c>
      <c r="AJ662" s="6">
        <f t="shared" si="97"/>
        <v>0</v>
      </c>
      <c r="AK662" s="6" t="str">
        <f t="shared" si="98"/>
        <v/>
      </c>
      <c r="AL662" s="6" t="str">
        <f t="shared" si="99"/>
        <v/>
      </c>
    </row>
    <row r="663" spans="22:38">
      <c r="V663" s="6">
        <f t="shared" si="91"/>
        <v>0</v>
      </c>
      <c r="AE663" s="6">
        <f t="shared" si="92"/>
        <v>0</v>
      </c>
      <c r="AF663" s="6">
        <f t="shared" si="93"/>
        <v>0</v>
      </c>
      <c r="AG663" s="6" t="str">
        <f t="shared" si="94"/>
        <v/>
      </c>
      <c r="AH663" s="6" t="str">
        <f t="shared" si="95"/>
        <v/>
      </c>
      <c r="AI663" s="6">
        <f t="shared" si="96"/>
        <v>0</v>
      </c>
      <c r="AJ663" s="6">
        <f t="shared" si="97"/>
        <v>0</v>
      </c>
      <c r="AK663" s="6" t="str">
        <f t="shared" si="98"/>
        <v/>
      </c>
      <c r="AL663" s="6" t="str">
        <f t="shared" si="99"/>
        <v/>
      </c>
    </row>
    <row r="664" spans="22:38">
      <c r="V664" s="6">
        <f t="shared" si="91"/>
        <v>0</v>
      </c>
      <c r="AE664" s="6">
        <f t="shared" si="92"/>
        <v>0</v>
      </c>
      <c r="AF664" s="6">
        <f t="shared" si="93"/>
        <v>0</v>
      </c>
      <c r="AG664" s="6" t="str">
        <f t="shared" si="94"/>
        <v/>
      </c>
      <c r="AH664" s="6" t="str">
        <f t="shared" si="95"/>
        <v/>
      </c>
      <c r="AI664" s="6">
        <f t="shared" si="96"/>
        <v>0</v>
      </c>
      <c r="AJ664" s="6">
        <f t="shared" si="97"/>
        <v>0</v>
      </c>
      <c r="AK664" s="6" t="str">
        <f t="shared" si="98"/>
        <v/>
      </c>
      <c r="AL664" s="6" t="str">
        <f t="shared" si="99"/>
        <v/>
      </c>
    </row>
    <row r="665" spans="22:38">
      <c r="V665" s="6">
        <f t="shared" si="91"/>
        <v>0</v>
      </c>
      <c r="AE665" s="6">
        <f t="shared" si="92"/>
        <v>0</v>
      </c>
      <c r="AF665" s="6">
        <f t="shared" si="93"/>
        <v>0</v>
      </c>
      <c r="AG665" s="6" t="str">
        <f t="shared" si="94"/>
        <v/>
      </c>
      <c r="AH665" s="6" t="str">
        <f t="shared" si="95"/>
        <v/>
      </c>
      <c r="AI665" s="6">
        <f t="shared" si="96"/>
        <v>0</v>
      </c>
      <c r="AJ665" s="6">
        <f t="shared" si="97"/>
        <v>0</v>
      </c>
      <c r="AK665" s="6" t="str">
        <f t="shared" si="98"/>
        <v/>
      </c>
      <c r="AL665" s="6" t="str">
        <f t="shared" si="99"/>
        <v/>
      </c>
    </row>
    <row r="666" spans="22:38">
      <c r="V666" s="6">
        <f t="shared" si="91"/>
        <v>0</v>
      </c>
      <c r="AE666" s="6">
        <f t="shared" si="92"/>
        <v>0</v>
      </c>
      <c r="AF666" s="6">
        <f t="shared" si="93"/>
        <v>0</v>
      </c>
      <c r="AG666" s="6" t="str">
        <f t="shared" si="94"/>
        <v/>
      </c>
      <c r="AH666" s="6" t="str">
        <f t="shared" si="95"/>
        <v/>
      </c>
      <c r="AI666" s="6">
        <f t="shared" si="96"/>
        <v>0</v>
      </c>
      <c r="AJ666" s="6">
        <f t="shared" si="97"/>
        <v>0</v>
      </c>
      <c r="AK666" s="6" t="str">
        <f t="shared" si="98"/>
        <v/>
      </c>
      <c r="AL666" s="6" t="str">
        <f t="shared" si="99"/>
        <v/>
      </c>
    </row>
    <row r="667" spans="22:38">
      <c r="V667" s="6">
        <f t="shared" si="91"/>
        <v>0</v>
      </c>
      <c r="AE667" s="6">
        <f t="shared" si="92"/>
        <v>0</v>
      </c>
      <c r="AF667" s="6">
        <f t="shared" si="93"/>
        <v>0</v>
      </c>
      <c r="AG667" s="6" t="str">
        <f t="shared" si="94"/>
        <v/>
      </c>
      <c r="AH667" s="6" t="str">
        <f t="shared" si="95"/>
        <v/>
      </c>
      <c r="AI667" s="6">
        <f t="shared" si="96"/>
        <v>0</v>
      </c>
      <c r="AJ667" s="6">
        <f t="shared" si="97"/>
        <v>0</v>
      </c>
      <c r="AK667" s="6" t="str">
        <f t="shared" si="98"/>
        <v/>
      </c>
      <c r="AL667" s="6" t="str">
        <f t="shared" si="99"/>
        <v/>
      </c>
    </row>
    <row r="668" spans="22:38">
      <c r="V668" s="6">
        <f t="shared" si="91"/>
        <v>0</v>
      </c>
      <c r="AE668" s="6">
        <f t="shared" si="92"/>
        <v>0</v>
      </c>
      <c r="AF668" s="6">
        <f t="shared" si="93"/>
        <v>0</v>
      </c>
      <c r="AG668" s="6" t="str">
        <f t="shared" si="94"/>
        <v/>
      </c>
      <c r="AH668" s="6" t="str">
        <f t="shared" si="95"/>
        <v/>
      </c>
      <c r="AI668" s="6">
        <f t="shared" si="96"/>
        <v>0</v>
      </c>
      <c r="AJ668" s="6">
        <f t="shared" si="97"/>
        <v>0</v>
      </c>
      <c r="AK668" s="6" t="str">
        <f t="shared" si="98"/>
        <v/>
      </c>
      <c r="AL668" s="6" t="str">
        <f t="shared" si="99"/>
        <v/>
      </c>
    </row>
    <row r="669" spans="22:38">
      <c r="V669" s="6">
        <f t="shared" si="91"/>
        <v>0</v>
      </c>
      <c r="AE669" s="6">
        <f t="shared" si="92"/>
        <v>0</v>
      </c>
      <c r="AF669" s="6">
        <f t="shared" si="93"/>
        <v>0</v>
      </c>
      <c r="AG669" s="6" t="str">
        <f t="shared" si="94"/>
        <v/>
      </c>
      <c r="AH669" s="6" t="str">
        <f t="shared" si="95"/>
        <v/>
      </c>
      <c r="AI669" s="6">
        <f t="shared" si="96"/>
        <v>0</v>
      </c>
      <c r="AJ669" s="6">
        <f t="shared" si="97"/>
        <v>0</v>
      </c>
      <c r="AK669" s="6" t="str">
        <f t="shared" si="98"/>
        <v/>
      </c>
      <c r="AL669" s="6" t="str">
        <f t="shared" si="99"/>
        <v/>
      </c>
    </row>
    <row r="670" spans="22:38">
      <c r="V670" s="6">
        <f t="shared" si="91"/>
        <v>0</v>
      </c>
      <c r="AE670" s="6">
        <f t="shared" si="92"/>
        <v>0</v>
      </c>
      <c r="AF670" s="6">
        <f t="shared" si="93"/>
        <v>0</v>
      </c>
      <c r="AG670" s="6" t="str">
        <f t="shared" si="94"/>
        <v/>
      </c>
      <c r="AH670" s="6" t="str">
        <f t="shared" si="95"/>
        <v/>
      </c>
      <c r="AI670" s="6">
        <f t="shared" si="96"/>
        <v>0</v>
      </c>
      <c r="AJ670" s="6">
        <f t="shared" si="97"/>
        <v>0</v>
      </c>
      <c r="AK670" s="6" t="str">
        <f t="shared" si="98"/>
        <v/>
      </c>
      <c r="AL670" s="6" t="str">
        <f t="shared" si="99"/>
        <v/>
      </c>
    </row>
    <row r="671" spans="22:38">
      <c r="V671" s="6">
        <f t="shared" si="91"/>
        <v>0</v>
      </c>
      <c r="AE671" s="6">
        <f t="shared" si="92"/>
        <v>0</v>
      </c>
      <c r="AF671" s="6">
        <f t="shared" si="93"/>
        <v>0</v>
      </c>
      <c r="AG671" s="6" t="str">
        <f t="shared" si="94"/>
        <v/>
      </c>
      <c r="AH671" s="6" t="str">
        <f t="shared" si="95"/>
        <v/>
      </c>
      <c r="AI671" s="6">
        <f t="shared" si="96"/>
        <v>0</v>
      </c>
      <c r="AJ671" s="6">
        <f t="shared" si="97"/>
        <v>0</v>
      </c>
      <c r="AK671" s="6" t="str">
        <f t="shared" si="98"/>
        <v/>
      </c>
      <c r="AL671" s="6" t="str">
        <f t="shared" si="99"/>
        <v/>
      </c>
    </row>
    <row r="672" spans="22:38">
      <c r="V672" s="6">
        <f t="shared" si="91"/>
        <v>0</v>
      </c>
      <c r="AE672" s="6">
        <f t="shared" si="92"/>
        <v>0</v>
      </c>
      <c r="AF672" s="6">
        <f t="shared" si="93"/>
        <v>0</v>
      </c>
      <c r="AG672" s="6" t="str">
        <f t="shared" si="94"/>
        <v/>
      </c>
      <c r="AH672" s="6" t="str">
        <f t="shared" si="95"/>
        <v/>
      </c>
      <c r="AI672" s="6">
        <f t="shared" si="96"/>
        <v>0</v>
      </c>
      <c r="AJ672" s="6">
        <f t="shared" si="97"/>
        <v>0</v>
      </c>
      <c r="AK672" s="6" t="str">
        <f t="shared" si="98"/>
        <v/>
      </c>
      <c r="AL672" s="6" t="str">
        <f t="shared" si="99"/>
        <v/>
      </c>
    </row>
    <row r="673" spans="22:38">
      <c r="V673" s="6">
        <f t="shared" si="91"/>
        <v>0</v>
      </c>
      <c r="AE673" s="6">
        <f t="shared" si="92"/>
        <v>0</v>
      </c>
      <c r="AF673" s="6">
        <f t="shared" si="93"/>
        <v>0</v>
      </c>
      <c r="AG673" s="6" t="str">
        <f t="shared" si="94"/>
        <v/>
      </c>
      <c r="AH673" s="6" t="str">
        <f t="shared" si="95"/>
        <v/>
      </c>
      <c r="AI673" s="6">
        <f t="shared" si="96"/>
        <v>0</v>
      </c>
      <c r="AJ673" s="6">
        <f t="shared" si="97"/>
        <v>0</v>
      </c>
      <c r="AK673" s="6" t="str">
        <f t="shared" si="98"/>
        <v/>
      </c>
      <c r="AL673" s="6" t="str">
        <f t="shared" si="99"/>
        <v/>
      </c>
    </row>
    <row r="674" spans="22:38">
      <c r="V674" s="6">
        <f t="shared" si="91"/>
        <v>0</v>
      </c>
      <c r="AE674" s="6">
        <f t="shared" si="92"/>
        <v>0</v>
      </c>
      <c r="AF674" s="6">
        <f t="shared" si="93"/>
        <v>0</v>
      </c>
      <c r="AG674" s="6" t="str">
        <f t="shared" si="94"/>
        <v/>
      </c>
      <c r="AH674" s="6" t="str">
        <f t="shared" si="95"/>
        <v/>
      </c>
      <c r="AI674" s="6">
        <f t="shared" si="96"/>
        <v>0</v>
      </c>
      <c r="AJ674" s="6">
        <f t="shared" si="97"/>
        <v>0</v>
      </c>
      <c r="AK674" s="6" t="str">
        <f t="shared" si="98"/>
        <v/>
      </c>
      <c r="AL674" s="6" t="str">
        <f t="shared" si="99"/>
        <v/>
      </c>
    </row>
    <row r="675" spans="22:38">
      <c r="V675" s="6">
        <f t="shared" si="91"/>
        <v>0</v>
      </c>
      <c r="AE675" s="6">
        <f t="shared" si="92"/>
        <v>0</v>
      </c>
      <c r="AF675" s="6">
        <f t="shared" si="93"/>
        <v>0</v>
      </c>
      <c r="AG675" s="6" t="str">
        <f t="shared" si="94"/>
        <v/>
      </c>
      <c r="AH675" s="6" t="str">
        <f t="shared" si="95"/>
        <v/>
      </c>
      <c r="AI675" s="6">
        <f t="shared" si="96"/>
        <v>0</v>
      </c>
      <c r="AJ675" s="6">
        <f t="shared" si="97"/>
        <v>0</v>
      </c>
      <c r="AK675" s="6" t="str">
        <f t="shared" si="98"/>
        <v/>
      </c>
      <c r="AL675" s="6" t="str">
        <f t="shared" si="99"/>
        <v/>
      </c>
    </row>
    <row r="676" spans="22:38">
      <c r="V676" s="6">
        <f t="shared" si="91"/>
        <v>0</v>
      </c>
      <c r="AE676" s="6">
        <f t="shared" si="92"/>
        <v>0</v>
      </c>
      <c r="AF676" s="6">
        <f t="shared" si="93"/>
        <v>0</v>
      </c>
      <c r="AG676" s="6" t="str">
        <f t="shared" si="94"/>
        <v/>
      </c>
      <c r="AH676" s="6" t="str">
        <f t="shared" si="95"/>
        <v/>
      </c>
      <c r="AI676" s="6">
        <f t="shared" si="96"/>
        <v>0</v>
      </c>
      <c r="AJ676" s="6">
        <f t="shared" si="97"/>
        <v>0</v>
      </c>
      <c r="AK676" s="6" t="str">
        <f t="shared" si="98"/>
        <v/>
      </c>
      <c r="AL676" s="6" t="str">
        <f t="shared" si="99"/>
        <v/>
      </c>
    </row>
    <row r="677" spans="22:38">
      <c r="V677" s="6">
        <f t="shared" si="91"/>
        <v>0</v>
      </c>
      <c r="AE677" s="6">
        <f t="shared" si="92"/>
        <v>0</v>
      </c>
      <c r="AF677" s="6">
        <f t="shared" si="93"/>
        <v>0</v>
      </c>
      <c r="AG677" s="6" t="str">
        <f t="shared" si="94"/>
        <v/>
      </c>
      <c r="AH677" s="6" t="str">
        <f t="shared" si="95"/>
        <v/>
      </c>
      <c r="AI677" s="6">
        <f t="shared" si="96"/>
        <v>0</v>
      </c>
      <c r="AJ677" s="6">
        <f t="shared" si="97"/>
        <v>0</v>
      </c>
      <c r="AK677" s="6" t="str">
        <f t="shared" si="98"/>
        <v/>
      </c>
      <c r="AL677" s="6" t="str">
        <f t="shared" si="99"/>
        <v/>
      </c>
    </row>
    <row r="678" spans="22:38">
      <c r="V678" s="6">
        <f t="shared" si="91"/>
        <v>0</v>
      </c>
      <c r="AE678" s="6">
        <f t="shared" si="92"/>
        <v>0</v>
      </c>
      <c r="AF678" s="6">
        <f t="shared" si="93"/>
        <v>0</v>
      </c>
      <c r="AG678" s="6" t="str">
        <f t="shared" si="94"/>
        <v/>
      </c>
      <c r="AH678" s="6" t="str">
        <f t="shared" si="95"/>
        <v/>
      </c>
      <c r="AI678" s="6">
        <f t="shared" si="96"/>
        <v>0</v>
      </c>
      <c r="AJ678" s="6">
        <f t="shared" si="97"/>
        <v>0</v>
      </c>
      <c r="AK678" s="6" t="str">
        <f t="shared" si="98"/>
        <v/>
      </c>
      <c r="AL678" s="6" t="str">
        <f t="shared" si="99"/>
        <v/>
      </c>
    </row>
    <row r="679" spans="22:38">
      <c r="V679" s="6">
        <f t="shared" si="91"/>
        <v>0</v>
      </c>
      <c r="AE679" s="6">
        <f t="shared" si="92"/>
        <v>0</v>
      </c>
      <c r="AF679" s="6">
        <f t="shared" si="93"/>
        <v>0</v>
      </c>
      <c r="AG679" s="6" t="str">
        <f t="shared" si="94"/>
        <v/>
      </c>
      <c r="AH679" s="6" t="str">
        <f t="shared" si="95"/>
        <v/>
      </c>
      <c r="AI679" s="6">
        <f t="shared" si="96"/>
        <v>0</v>
      </c>
      <c r="AJ679" s="6">
        <f t="shared" si="97"/>
        <v>0</v>
      </c>
      <c r="AK679" s="6" t="str">
        <f t="shared" si="98"/>
        <v/>
      </c>
      <c r="AL679" s="6" t="str">
        <f t="shared" si="99"/>
        <v/>
      </c>
    </row>
    <row r="680" spans="22:38">
      <c r="V680" s="6">
        <f t="shared" si="91"/>
        <v>0</v>
      </c>
      <c r="AE680" s="6">
        <f t="shared" si="92"/>
        <v>0</v>
      </c>
      <c r="AF680" s="6">
        <f t="shared" si="93"/>
        <v>0</v>
      </c>
      <c r="AG680" s="6" t="str">
        <f t="shared" si="94"/>
        <v/>
      </c>
      <c r="AH680" s="6" t="str">
        <f t="shared" si="95"/>
        <v/>
      </c>
      <c r="AI680" s="6">
        <f t="shared" si="96"/>
        <v>0</v>
      </c>
      <c r="AJ680" s="6">
        <f t="shared" si="97"/>
        <v>0</v>
      </c>
      <c r="AK680" s="6" t="str">
        <f t="shared" si="98"/>
        <v/>
      </c>
      <c r="AL680" s="6" t="str">
        <f t="shared" si="99"/>
        <v/>
      </c>
    </row>
    <row r="681" spans="22:38">
      <c r="V681" s="6">
        <f t="shared" si="91"/>
        <v>0</v>
      </c>
      <c r="AE681" s="6">
        <f t="shared" si="92"/>
        <v>0</v>
      </c>
      <c r="AF681" s="6">
        <f t="shared" si="93"/>
        <v>0</v>
      </c>
      <c r="AG681" s="6" t="str">
        <f t="shared" si="94"/>
        <v/>
      </c>
      <c r="AH681" s="6" t="str">
        <f t="shared" si="95"/>
        <v/>
      </c>
      <c r="AI681" s="6">
        <f t="shared" si="96"/>
        <v>0</v>
      </c>
      <c r="AJ681" s="6">
        <f t="shared" si="97"/>
        <v>0</v>
      </c>
      <c r="AK681" s="6" t="str">
        <f t="shared" si="98"/>
        <v/>
      </c>
      <c r="AL681" s="6" t="str">
        <f t="shared" si="99"/>
        <v/>
      </c>
    </row>
    <row r="682" spans="22:38">
      <c r="V682" s="6">
        <f t="shared" si="91"/>
        <v>0</v>
      </c>
      <c r="AE682" s="6">
        <f t="shared" si="92"/>
        <v>0</v>
      </c>
      <c r="AF682" s="6">
        <f t="shared" si="93"/>
        <v>0</v>
      </c>
      <c r="AG682" s="6" t="str">
        <f t="shared" si="94"/>
        <v/>
      </c>
      <c r="AH682" s="6" t="str">
        <f t="shared" si="95"/>
        <v/>
      </c>
      <c r="AI682" s="6">
        <f t="shared" si="96"/>
        <v>0</v>
      </c>
      <c r="AJ682" s="6">
        <f t="shared" si="97"/>
        <v>0</v>
      </c>
      <c r="AK682" s="6" t="str">
        <f t="shared" si="98"/>
        <v/>
      </c>
      <c r="AL682" s="6" t="str">
        <f t="shared" si="99"/>
        <v/>
      </c>
    </row>
    <row r="683" spans="22:38">
      <c r="V683" s="6">
        <f t="shared" si="91"/>
        <v>0</v>
      </c>
      <c r="AE683" s="6">
        <f t="shared" si="92"/>
        <v>0</v>
      </c>
      <c r="AF683" s="6">
        <f t="shared" si="93"/>
        <v>0</v>
      </c>
      <c r="AG683" s="6" t="str">
        <f t="shared" si="94"/>
        <v/>
      </c>
      <c r="AH683" s="6" t="str">
        <f t="shared" si="95"/>
        <v/>
      </c>
      <c r="AI683" s="6">
        <f t="shared" si="96"/>
        <v>0</v>
      </c>
      <c r="AJ683" s="6">
        <f t="shared" si="97"/>
        <v>0</v>
      </c>
      <c r="AK683" s="6" t="str">
        <f t="shared" si="98"/>
        <v/>
      </c>
      <c r="AL683" s="6" t="str">
        <f t="shared" si="99"/>
        <v/>
      </c>
    </row>
    <row r="684" spans="22:38">
      <c r="V684" s="6">
        <f t="shared" si="91"/>
        <v>0</v>
      </c>
      <c r="AE684" s="6">
        <f t="shared" si="92"/>
        <v>0</v>
      </c>
      <c r="AF684" s="6">
        <f t="shared" si="93"/>
        <v>0</v>
      </c>
      <c r="AG684" s="6" t="str">
        <f t="shared" si="94"/>
        <v/>
      </c>
      <c r="AH684" s="6" t="str">
        <f t="shared" si="95"/>
        <v/>
      </c>
      <c r="AI684" s="6">
        <f t="shared" si="96"/>
        <v>0</v>
      </c>
      <c r="AJ684" s="6">
        <f t="shared" si="97"/>
        <v>0</v>
      </c>
      <c r="AK684" s="6" t="str">
        <f t="shared" si="98"/>
        <v/>
      </c>
      <c r="AL684" s="6" t="str">
        <f t="shared" si="99"/>
        <v/>
      </c>
    </row>
    <row r="685" spans="22:38">
      <c r="V685" s="6">
        <f t="shared" si="91"/>
        <v>0</v>
      </c>
      <c r="AE685" s="6">
        <f t="shared" si="92"/>
        <v>0</v>
      </c>
      <c r="AF685" s="6">
        <f t="shared" si="93"/>
        <v>0</v>
      </c>
      <c r="AG685" s="6" t="str">
        <f t="shared" si="94"/>
        <v/>
      </c>
      <c r="AH685" s="6" t="str">
        <f t="shared" si="95"/>
        <v/>
      </c>
      <c r="AI685" s="6">
        <f t="shared" si="96"/>
        <v>0</v>
      </c>
      <c r="AJ685" s="6">
        <f t="shared" si="97"/>
        <v>0</v>
      </c>
      <c r="AK685" s="6" t="str">
        <f t="shared" si="98"/>
        <v/>
      </c>
      <c r="AL685" s="6" t="str">
        <f t="shared" si="99"/>
        <v/>
      </c>
    </row>
    <row r="686" spans="22:38">
      <c r="V686" s="6">
        <f t="shared" si="91"/>
        <v>0</v>
      </c>
      <c r="AE686" s="6">
        <f t="shared" si="92"/>
        <v>0</v>
      </c>
      <c r="AF686" s="6">
        <f t="shared" si="93"/>
        <v>0</v>
      </c>
      <c r="AG686" s="6" t="str">
        <f t="shared" si="94"/>
        <v/>
      </c>
      <c r="AH686" s="6" t="str">
        <f t="shared" si="95"/>
        <v/>
      </c>
      <c r="AI686" s="6">
        <f t="shared" si="96"/>
        <v>0</v>
      </c>
      <c r="AJ686" s="6">
        <f t="shared" si="97"/>
        <v>0</v>
      </c>
      <c r="AK686" s="6" t="str">
        <f t="shared" si="98"/>
        <v/>
      </c>
      <c r="AL686" s="6" t="str">
        <f t="shared" si="99"/>
        <v/>
      </c>
    </row>
    <row r="687" spans="22:38">
      <c r="V687" s="6">
        <f t="shared" si="91"/>
        <v>0</v>
      </c>
      <c r="AE687" s="6">
        <f t="shared" si="92"/>
        <v>0</v>
      </c>
      <c r="AF687" s="6">
        <f t="shared" si="93"/>
        <v>0</v>
      </c>
      <c r="AG687" s="6" t="str">
        <f t="shared" si="94"/>
        <v/>
      </c>
      <c r="AH687" s="6" t="str">
        <f t="shared" si="95"/>
        <v/>
      </c>
      <c r="AI687" s="6">
        <f t="shared" si="96"/>
        <v>0</v>
      </c>
      <c r="AJ687" s="6">
        <f t="shared" si="97"/>
        <v>0</v>
      </c>
      <c r="AK687" s="6" t="str">
        <f t="shared" si="98"/>
        <v/>
      </c>
      <c r="AL687" s="6" t="str">
        <f t="shared" si="99"/>
        <v/>
      </c>
    </row>
    <row r="688" spans="22:38">
      <c r="V688" s="6">
        <f t="shared" si="91"/>
        <v>0</v>
      </c>
      <c r="AE688" s="6">
        <f t="shared" si="92"/>
        <v>0</v>
      </c>
      <c r="AF688" s="6">
        <f t="shared" si="93"/>
        <v>0</v>
      </c>
      <c r="AG688" s="6" t="str">
        <f t="shared" si="94"/>
        <v/>
      </c>
      <c r="AH688" s="6" t="str">
        <f t="shared" si="95"/>
        <v/>
      </c>
      <c r="AI688" s="6">
        <f t="shared" si="96"/>
        <v>0</v>
      </c>
      <c r="AJ688" s="6">
        <f t="shared" si="97"/>
        <v>0</v>
      </c>
      <c r="AK688" s="6" t="str">
        <f t="shared" si="98"/>
        <v/>
      </c>
      <c r="AL688" s="6" t="str">
        <f t="shared" si="99"/>
        <v/>
      </c>
    </row>
    <row r="689" spans="22:38">
      <c r="V689" s="6">
        <f t="shared" si="91"/>
        <v>0</v>
      </c>
      <c r="AE689" s="6">
        <f t="shared" si="92"/>
        <v>0</v>
      </c>
      <c r="AF689" s="6">
        <f t="shared" si="93"/>
        <v>0</v>
      </c>
      <c r="AG689" s="6" t="str">
        <f t="shared" si="94"/>
        <v/>
      </c>
      <c r="AH689" s="6" t="str">
        <f t="shared" si="95"/>
        <v/>
      </c>
      <c r="AI689" s="6">
        <f t="shared" si="96"/>
        <v>0</v>
      </c>
      <c r="AJ689" s="6">
        <f t="shared" si="97"/>
        <v>0</v>
      </c>
      <c r="AK689" s="6" t="str">
        <f t="shared" si="98"/>
        <v/>
      </c>
      <c r="AL689" s="6" t="str">
        <f t="shared" si="99"/>
        <v/>
      </c>
    </row>
    <row r="690" spans="22:38">
      <c r="V690" s="6">
        <f t="shared" si="91"/>
        <v>0</v>
      </c>
      <c r="AE690" s="6">
        <f t="shared" si="92"/>
        <v>0</v>
      </c>
      <c r="AF690" s="6">
        <f t="shared" si="93"/>
        <v>0</v>
      </c>
      <c r="AG690" s="6" t="str">
        <f t="shared" si="94"/>
        <v/>
      </c>
      <c r="AH690" s="6" t="str">
        <f t="shared" si="95"/>
        <v/>
      </c>
      <c r="AI690" s="6">
        <f t="shared" si="96"/>
        <v>0</v>
      </c>
      <c r="AJ690" s="6">
        <f t="shared" si="97"/>
        <v>0</v>
      </c>
      <c r="AK690" s="6" t="str">
        <f t="shared" si="98"/>
        <v/>
      </c>
      <c r="AL690" s="6" t="str">
        <f t="shared" si="99"/>
        <v/>
      </c>
    </row>
    <row r="691" spans="22:38">
      <c r="V691" s="6">
        <f t="shared" si="91"/>
        <v>0</v>
      </c>
      <c r="AE691" s="6">
        <f t="shared" si="92"/>
        <v>0</v>
      </c>
      <c r="AF691" s="6">
        <f t="shared" si="93"/>
        <v>0</v>
      </c>
      <c r="AG691" s="6" t="str">
        <f t="shared" si="94"/>
        <v/>
      </c>
      <c r="AH691" s="6" t="str">
        <f t="shared" si="95"/>
        <v/>
      </c>
      <c r="AI691" s="6">
        <f t="shared" si="96"/>
        <v>0</v>
      </c>
      <c r="AJ691" s="6">
        <f t="shared" si="97"/>
        <v>0</v>
      </c>
      <c r="AK691" s="6" t="str">
        <f t="shared" si="98"/>
        <v/>
      </c>
      <c r="AL691" s="6" t="str">
        <f t="shared" si="99"/>
        <v/>
      </c>
    </row>
    <row r="692" spans="22:38">
      <c r="V692" s="6">
        <f t="shared" si="91"/>
        <v>0</v>
      </c>
      <c r="AE692" s="6">
        <f t="shared" si="92"/>
        <v>0</v>
      </c>
      <c r="AF692" s="6">
        <f t="shared" si="93"/>
        <v>0</v>
      </c>
      <c r="AG692" s="6" t="str">
        <f t="shared" si="94"/>
        <v/>
      </c>
      <c r="AH692" s="6" t="str">
        <f t="shared" si="95"/>
        <v/>
      </c>
      <c r="AI692" s="6">
        <f t="shared" si="96"/>
        <v>0</v>
      </c>
      <c r="AJ692" s="6">
        <f t="shared" si="97"/>
        <v>0</v>
      </c>
      <c r="AK692" s="6" t="str">
        <f t="shared" si="98"/>
        <v/>
      </c>
      <c r="AL692" s="6" t="str">
        <f t="shared" si="99"/>
        <v/>
      </c>
    </row>
    <row r="693" spans="22:38">
      <c r="V693" s="6">
        <f t="shared" si="91"/>
        <v>0</v>
      </c>
      <c r="AE693" s="6">
        <f t="shared" si="92"/>
        <v>0</v>
      </c>
      <c r="AF693" s="6">
        <f t="shared" si="93"/>
        <v>0</v>
      </c>
      <c r="AG693" s="6" t="str">
        <f t="shared" si="94"/>
        <v/>
      </c>
      <c r="AH693" s="6" t="str">
        <f t="shared" si="95"/>
        <v/>
      </c>
      <c r="AI693" s="6">
        <f t="shared" si="96"/>
        <v>0</v>
      </c>
      <c r="AJ693" s="6">
        <f t="shared" si="97"/>
        <v>0</v>
      </c>
      <c r="AK693" s="6" t="str">
        <f t="shared" si="98"/>
        <v/>
      </c>
      <c r="AL693" s="6" t="str">
        <f t="shared" si="99"/>
        <v/>
      </c>
    </row>
    <row r="694" spans="22:38">
      <c r="V694" s="6">
        <f t="shared" si="91"/>
        <v>0</v>
      </c>
      <c r="AE694" s="6">
        <f t="shared" si="92"/>
        <v>0</v>
      </c>
      <c r="AF694" s="6">
        <f t="shared" si="93"/>
        <v>0</v>
      </c>
      <c r="AG694" s="6" t="str">
        <f t="shared" si="94"/>
        <v/>
      </c>
      <c r="AH694" s="6" t="str">
        <f t="shared" si="95"/>
        <v/>
      </c>
      <c r="AI694" s="6">
        <f t="shared" si="96"/>
        <v>0</v>
      </c>
      <c r="AJ694" s="6">
        <f t="shared" si="97"/>
        <v>0</v>
      </c>
      <c r="AK694" s="6" t="str">
        <f t="shared" si="98"/>
        <v/>
      </c>
      <c r="AL694" s="6" t="str">
        <f t="shared" si="99"/>
        <v/>
      </c>
    </row>
    <row r="695" spans="22:38">
      <c r="V695" s="6">
        <f t="shared" si="91"/>
        <v>0</v>
      </c>
      <c r="AE695" s="6">
        <f t="shared" si="92"/>
        <v>0</v>
      </c>
      <c r="AF695" s="6">
        <f t="shared" si="93"/>
        <v>0</v>
      </c>
      <c r="AG695" s="6" t="str">
        <f t="shared" si="94"/>
        <v/>
      </c>
      <c r="AH695" s="6" t="str">
        <f t="shared" si="95"/>
        <v/>
      </c>
      <c r="AI695" s="6">
        <f t="shared" si="96"/>
        <v>0</v>
      </c>
      <c r="AJ695" s="6">
        <f t="shared" si="97"/>
        <v>0</v>
      </c>
      <c r="AK695" s="6" t="str">
        <f t="shared" si="98"/>
        <v/>
      </c>
      <c r="AL695" s="6" t="str">
        <f t="shared" si="99"/>
        <v/>
      </c>
    </row>
    <row r="696" spans="22:38">
      <c r="V696" s="6">
        <f t="shared" si="91"/>
        <v>0</v>
      </c>
      <c r="AE696" s="6">
        <f t="shared" si="92"/>
        <v>0</v>
      </c>
      <c r="AF696" s="6">
        <f t="shared" si="93"/>
        <v>0</v>
      </c>
      <c r="AG696" s="6" t="str">
        <f t="shared" si="94"/>
        <v/>
      </c>
      <c r="AH696" s="6" t="str">
        <f t="shared" si="95"/>
        <v/>
      </c>
      <c r="AI696" s="6">
        <f t="shared" si="96"/>
        <v>0</v>
      </c>
      <c r="AJ696" s="6">
        <f t="shared" si="97"/>
        <v>0</v>
      </c>
      <c r="AK696" s="6" t="str">
        <f t="shared" si="98"/>
        <v/>
      </c>
      <c r="AL696" s="6" t="str">
        <f t="shared" si="99"/>
        <v/>
      </c>
    </row>
    <row r="697" spans="22:38">
      <c r="V697" s="6">
        <f t="shared" si="91"/>
        <v>0</v>
      </c>
      <c r="AE697" s="6">
        <f t="shared" si="92"/>
        <v>0</v>
      </c>
      <c r="AF697" s="6">
        <f t="shared" si="93"/>
        <v>0</v>
      </c>
      <c r="AG697" s="6" t="str">
        <f t="shared" si="94"/>
        <v/>
      </c>
      <c r="AH697" s="6" t="str">
        <f t="shared" si="95"/>
        <v/>
      </c>
      <c r="AI697" s="6">
        <f t="shared" si="96"/>
        <v>0</v>
      </c>
      <c r="AJ697" s="6">
        <f t="shared" si="97"/>
        <v>0</v>
      </c>
      <c r="AK697" s="6" t="str">
        <f t="shared" si="98"/>
        <v/>
      </c>
      <c r="AL697" s="6" t="str">
        <f t="shared" si="99"/>
        <v/>
      </c>
    </row>
    <row r="698" spans="22:38">
      <c r="V698" s="6">
        <f t="shared" si="91"/>
        <v>0</v>
      </c>
      <c r="AE698" s="6">
        <f t="shared" si="92"/>
        <v>0</v>
      </c>
      <c r="AF698" s="6">
        <f t="shared" si="93"/>
        <v>0</v>
      </c>
      <c r="AG698" s="6" t="str">
        <f t="shared" si="94"/>
        <v/>
      </c>
      <c r="AH698" s="6" t="str">
        <f t="shared" si="95"/>
        <v/>
      </c>
      <c r="AI698" s="6">
        <f t="shared" si="96"/>
        <v>0</v>
      </c>
      <c r="AJ698" s="6">
        <f t="shared" si="97"/>
        <v>0</v>
      </c>
      <c r="AK698" s="6" t="str">
        <f t="shared" si="98"/>
        <v/>
      </c>
      <c r="AL698" s="6" t="str">
        <f t="shared" si="99"/>
        <v/>
      </c>
    </row>
    <row r="699" spans="22:38">
      <c r="V699" s="6">
        <f t="shared" si="91"/>
        <v>0</v>
      </c>
      <c r="AE699" s="6">
        <f t="shared" si="92"/>
        <v>0</v>
      </c>
      <c r="AF699" s="6">
        <f t="shared" si="93"/>
        <v>0</v>
      </c>
      <c r="AG699" s="6" t="str">
        <f t="shared" si="94"/>
        <v/>
      </c>
      <c r="AH699" s="6" t="str">
        <f t="shared" si="95"/>
        <v/>
      </c>
      <c r="AI699" s="6">
        <f t="shared" si="96"/>
        <v>0</v>
      </c>
      <c r="AJ699" s="6">
        <f t="shared" si="97"/>
        <v>0</v>
      </c>
      <c r="AK699" s="6" t="str">
        <f t="shared" si="98"/>
        <v/>
      </c>
      <c r="AL699" s="6" t="str">
        <f t="shared" si="99"/>
        <v/>
      </c>
    </row>
    <row r="700" spans="22:38">
      <c r="V700" s="6">
        <f t="shared" si="91"/>
        <v>0</v>
      </c>
      <c r="AE700" s="6">
        <f t="shared" si="92"/>
        <v>0</v>
      </c>
      <c r="AF700" s="6">
        <f t="shared" si="93"/>
        <v>0</v>
      </c>
      <c r="AG700" s="6" t="str">
        <f t="shared" si="94"/>
        <v/>
      </c>
      <c r="AH700" s="6" t="str">
        <f t="shared" si="95"/>
        <v/>
      </c>
      <c r="AI700" s="6">
        <f t="shared" si="96"/>
        <v>0</v>
      </c>
      <c r="AJ700" s="6">
        <f t="shared" si="97"/>
        <v>0</v>
      </c>
      <c r="AK700" s="6" t="str">
        <f t="shared" si="98"/>
        <v/>
      </c>
      <c r="AL700" s="6" t="str">
        <f t="shared" si="99"/>
        <v/>
      </c>
    </row>
    <row r="701" spans="22:38">
      <c r="V701" s="6">
        <f t="shared" si="91"/>
        <v>0</v>
      </c>
      <c r="AE701" s="6">
        <f t="shared" si="92"/>
        <v>0</v>
      </c>
      <c r="AF701" s="6">
        <f t="shared" si="93"/>
        <v>0</v>
      </c>
      <c r="AG701" s="6" t="str">
        <f t="shared" si="94"/>
        <v/>
      </c>
      <c r="AH701" s="6" t="str">
        <f t="shared" si="95"/>
        <v/>
      </c>
      <c r="AI701" s="6">
        <f t="shared" si="96"/>
        <v>0</v>
      </c>
      <c r="AJ701" s="6">
        <f t="shared" si="97"/>
        <v>0</v>
      </c>
      <c r="AK701" s="6" t="str">
        <f t="shared" si="98"/>
        <v/>
      </c>
      <c r="AL701" s="6" t="str">
        <f t="shared" si="99"/>
        <v/>
      </c>
    </row>
    <row r="702" spans="22:38">
      <c r="V702" s="6">
        <f t="shared" si="91"/>
        <v>0</v>
      </c>
      <c r="AE702" s="6">
        <f t="shared" si="92"/>
        <v>0</v>
      </c>
      <c r="AF702" s="6">
        <f t="shared" si="93"/>
        <v>0</v>
      </c>
      <c r="AG702" s="6" t="str">
        <f t="shared" si="94"/>
        <v/>
      </c>
      <c r="AH702" s="6" t="str">
        <f t="shared" si="95"/>
        <v/>
      </c>
      <c r="AI702" s="6">
        <f t="shared" si="96"/>
        <v>0</v>
      </c>
      <c r="AJ702" s="6">
        <f t="shared" si="97"/>
        <v>0</v>
      </c>
      <c r="AK702" s="6" t="str">
        <f t="shared" si="98"/>
        <v/>
      </c>
      <c r="AL702" s="6" t="str">
        <f t="shared" si="99"/>
        <v/>
      </c>
    </row>
    <row r="703" spans="22:38">
      <c r="V703" s="6">
        <f t="shared" si="91"/>
        <v>0</v>
      </c>
      <c r="AE703" s="6">
        <f t="shared" si="92"/>
        <v>0</v>
      </c>
      <c r="AF703" s="6">
        <f t="shared" si="93"/>
        <v>0</v>
      </c>
      <c r="AG703" s="6" t="str">
        <f t="shared" si="94"/>
        <v/>
      </c>
      <c r="AH703" s="6" t="str">
        <f t="shared" si="95"/>
        <v/>
      </c>
      <c r="AI703" s="6">
        <f t="shared" si="96"/>
        <v>0</v>
      </c>
      <c r="AJ703" s="6">
        <f t="shared" si="97"/>
        <v>0</v>
      </c>
      <c r="AK703" s="6" t="str">
        <f t="shared" si="98"/>
        <v/>
      </c>
      <c r="AL703" s="6" t="str">
        <f t="shared" si="99"/>
        <v/>
      </c>
    </row>
    <row r="704" spans="22:38">
      <c r="V704" s="6">
        <f t="shared" si="91"/>
        <v>0</v>
      </c>
      <c r="AE704" s="6">
        <f t="shared" si="92"/>
        <v>0</v>
      </c>
      <c r="AF704" s="6">
        <f t="shared" si="93"/>
        <v>0</v>
      </c>
      <c r="AG704" s="6" t="str">
        <f t="shared" si="94"/>
        <v/>
      </c>
      <c r="AH704" s="6" t="str">
        <f t="shared" si="95"/>
        <v/>
      </c>
      <c r="AI704" s="6">
        <f t="shared" si="96"/>
        <v>0</v>
      </c>
      <c r="AJ704" s="6">
        <f t="shared" si="97"/>
        <v>0</v>
      </c>
      <c r="AK704" s="6" t="str">
        <f t="shared" si="98"/>
        <v/>
      </c>
      <c r="AL704" s="6" t="str">
        <f t="shared" si="99"/>
        <v/>
      </c>
    </row>
    <row r="705" spans="22:38">
      <c r="V705" s="6">
        <f t="shared" si="91"/>
        <v>0</v>
      </c>
      <c r="AE705" s="6">
        <f t="shared" si="92"/>
        <v>0</v>
      </c>
      <c r="AF705" s="6">
        <f t="shared" si="93"/>
        <v>0</v>
      </c>
      <c r="AG705" s="6" t="str">
        <f t="shared" si="94"/>
        <v/>
      </c>
      <c r="AH705" s="6" t="str">
        <f t="shared" si="95"/>
        <v/>
      </c>
      <c r="AI705" s="6">
        <f t="shared" si="96"/>
        <v>0</v>
      </c>
      <c r="AJ705" s="6">
        <f t="shared" si="97"/>
        <v>0</v>
      </c>
      <c r="AK705" s="6" t="str">
        <f t="shared" si="98"/>
        <v/>
      </c>
      <c r="AL705" s="6" t="str">
        <f t="shared" si="99"/>
        <v/>
      </c>
    </row>
    <row r="706" spans="22:38">
      <c r="V706" s="6">
        <f t="shared" si="91"/>
        <v>0</v>
      </c>
      <c r="AE706" s="6">
        <f t="shared" si="92"/>
        <v>0</v>
      </c>
      <c r="AF706" s="6">
        <f t="shared" si="93"/>
        <v>0</v>
      </c>
      <c r="AG706" s="6" t="str">
        <f t="shared" si="94"/>
        <v/>
      </c>
      <c r="AH706" s="6" t="str">
        <f t="shared" si="95"/>
        <v/>
      </c>
      <c r="AI706" s="6">
        <f t="shared" si="96"/>
        <v>0</v>
      </c>
      <c r="AJ706" s="6">
        <f t="shared" si="97"/>
        <v>0</v>
      </c>
      <c r="AK706" s="6" t="str">
        <f t="shared" si="98"/>
        <v/>
      </c>
      <c r="AL706" s="6" t="str">
        <f t="shared" si="99"/>
        <v/>
      </c>
    </row>
    <row r="707" spans="22:38">
      <c r="V707" s="6">
        <f t="shared" si="91"/>
        <v>0</v>
      </c>
      <c r="AE707" s="6">
        <f t="shared" si="92"/>
        <v>0</v>
      </c>
      <c r="AF707" s="6">
        <f t="shared" si="93"/>
        <v>0</v>
      </c>
      <c r="AG707" s="6" t="str">
        <f t="shared" si="94"/>
        <v/>
      </c>
      <c r="AH707" s="6" t="str">
        <f t="shared" si="95"/>
        <v/>
      </c>
      <c r="AI707" s="6">
        <f t="shared" si="96"/>
        <v>0</v>
      </c>
      <c r="AJ707" s="6">
        <f t="shared" si="97"/>
        <v>0</v>
      </c>
      <c r="AK707" s="6" t="str">
        <f t="shared" si="98"/>
        <v/>
      </c>
      <c r="AL707" s="6" t="str">
        <f t="shared" si="99"/>
        <v/>
      </c>
    </row>
    <row r="708" spans="22:38">
      <c r="V708" s="6">
        <f t="shared" si="91"/>
        <v>0</v>
      </c>
      <c r="AE708" s="6">
        <f t="shared" si="92"/>
        <v>0</v>
      </c>
      <c r="AF708" s="6">
        <f t="shared" si="93"/>
        <v>0</v>
      </c>
      <c r="AG708" s="6" t="str">
        <f t="shared" si="94"/>
        <v/>
      </c>
      <c r="AH708" s="6" t="str">
        <f t="shared" si="95"/>
        <v/>
      </c>
      <c r="AI708" s="6">
        <f t="shared" si="96"/>
        <v>0</v>
      </c>
      <c r="AJ708" s="6">
        <f t="shared" si="97"/>
        <v>0</v>
      </c>
      <c r="AK708" s="6" t="str">
        <f t="shared" si="98"/>
        <v/>
      </c>
      <c r="AL708" s="6" t="str">
        <f t="shared" si="99"/>
        <v/>
      </c>
    </row>
    <row r="709" spans="22:38">
      <c r="V709" s="6">
        <f t="shared" si="91"/>
        <v>0</v>
      </c>
      <c r="AE709" s="6">
        <f t="shared" si="92"/>
        <v>0</v>
      </c>
      <c r="AF709" s="6">
        <f t="shared" si="93"/>
        <v>0</v>
      </c>
      <c r="AG709" s="6" t="str">
        <f t="shared" si="94"/>
        <v/>
      </c>
      <c r="AH709" s="6" t="str">
        <f t="shared" si="95"/>
        <v/>
      </c>
      <c r="AI709" s="6">
        <f t="shared" si="96"/>
        <v>0</v>
      </c>
      <c r="AJ709" s="6">
        <f t="shared" si="97"/>
        <v>0</v>
      </c>
      <c r="AK709" s="6" t="str">
        <f t="shared" si="98"/>
        <v/>
      </c>
      <c r="AL709" s="6" t="str">
        <f t="shared" si="99"/>
        <v/>
      </c>
    </row>
    <row r="710" spans="22:38">
      <c r="V710" s="6">
        <f t="shared" si="91"/>
        <v>0</v>
      </c>
      <c r="AE710" s="6">
        <f t="shared" si="92"/>
        <v>0</v>
      </c>
      <c r="AF710" s="6">
        <f t="shared" si="93"/>
        <v>0</v>
      </c>
      <c r="AG710" s="6" t="str">
        <f t="shared" si="94"/>
        <v/>
      </c>
      <c r="AH710" s="6" t="str">
        <f t="shared" si="95"/>
        <v/>
      </c>
      <c r="AI710" s="6">
        <f t="shared" si="96"/>
        <v>0</v>
      </c>
      <c r="AJ710" s="6">
        <f t="shared" si="97"/>
        <v>0</v>
      </c>
      <c r="AK710" s="6" t="str">
        <f t="shared" si="98"/>
        <v/>
      </c>
      <c r="AL710" s="6" t="str">
        <f t="shared" si="99"/>
        <v/>
      </c>
    </row>
    <row r="711" spans="22:38">
      <c r="V711" s="6">
        <f t="shared" si="91"/>
        <v>0</v>
      </c>
      <c r="AE711" s="6">
        <f t="shared" si="92"/>
        <v>0</v>
      </c>
      <c r="AF711" s="6">
        <f t="shared" si="93"/>
        <v>0</v>
      </c>
      <c r="AG711" s="6" t="str">
        <f t="shared" si="94"/>
        <v/>
      </c>
      <c r="AH711" s="6" t="str">
        <f t="shared" si="95"/>
        <v/>
      </c>
      <c r="AI711" s="6">
        <f t="shared" si="96"/>
        <v>0</v>
      </c>
      <c r="AJ711" s="6">
        <f t="shared" si="97"/>
        <v>0</v>
      </c>
      <c r="AK711" s="6" t="str">
        <f t="shared" si="98"/>
        <v/>
      </c>
      <c r="AL711" s="6" t="str">
        <f t="shared" si="99"/>
        <v/>
      </c>
    </row>
    <row r="712" spans="22:38">
      <c r="V712" s="6">
        <f t="shared" si="91"/>
        <v>0</v>
      </c>
      <c r="AE712" s="6">
        <f t="shared" si="92"/>
        <v>0</v>
      </c>
      <c r="AF712" s="6">
        <f t="shared" si="93"/>
        <v>0</v>
      </c>
      <c r="AG712" s="6" t="str">
        <f t="shared" si="94"/>
        <v/>
      </c>
      <c r="AH712" s="6" t="str">
        <f t="shared" si="95"/>
        <v/>
      </c>
      <c r="AI712" s="6">
        <f t="shared" si="96"/>
        <v>0</v>
      </c>
      <c r="AJ712" s="6">
        <f t="shared" si="97"/>
        <v>0</v>
      </c>
      <c r="AK712" s="6" t="str">
        <f t="shared" si="98"/>
        <v/>
      </c>
      <c r="AL712" s="6" t="str">
        <f t="shared" si="99"/>
        <v/>
      </c>
    </row>
    <row r="713" spans="22:38">
      <c r="V713" s="6">
        <f t="shared" ref="V713:V776" si="100">D713</f>
        <v>0</v>
      </c>
      <c r="AE713" s="6">
        <f t="shared" si="92"/>
        <v>0</v>
      </c>
      <c r="AF713" s="6">
        <f t="shared" si="93"/>
        <v>0</v>
      </c>
      <c r="AG713" s="6" t="str">
        <f t="shared" si="94"/>
        <v/>
      </c>
      <c r="AH713" s="6" t="str">
        <f t="shared" si="95"/>
        <v/>
      </c>
      <c r="AI713" s="6">
        <f t="shared" si="96"/>
        <v>0</v>
      </c>
      <c r="AJ713" s="6">
        <f t="shared" si="97"/>
        <v>0</v>
      </c>
      <c r="AK713" s="6" t="str">
        <f t="shared" si="98"/>
        <v/>
      </c>
      <c r="AL713" s="6" t="str">
        <f t="shared" si="99"/>
        <v/>
      </c>
    </row>
    <row r="714" spans="22:38">
      <c r="V714" s="6">
        <f t="shared" si="100"/>
        <v>0</v>
      </c>
      <c r="AE714" s="6">
        <f t="shared" si="92"/>
        <v>0</v>
      </c>
      <c r="AF714" s="6">
        <f t="shared" si="93"/>
        <v>0</v>
      </c>
      <c r="AG714" s="6" t="str">
        <f t="shared" si="94"/>
        <v/>
      </c>
      <c r="AH714" s="6" t="str">
        <f t="shared" si="95"/>
        <v/>
      </c>
      <c r="AI714" s="6">
        <f t="shared" si="96"/>
        <v>0</v>
      </c>
      <c r="AJ714" s="6">
        <f t="shared" si="97"/>
        <v>0</v>
      </c>
      <c r="AK714" s="6" t="str">
        <f t="shared" si="98"/>
        <v/>
      </c>
      <c r="AL714" s="6" t="str">
        <f t="shared" si="99"/>
        <v/>
      </c>
    </row>
    <row r="715" spans="22:38">
      <c r="V715" s="6">
        <f t="shared" si="100"/>
        <v>0</v>
      </c>
      <c r="AE715" s="6">
        <f t="shared" ref="AE715:AE778" si="101">IF(AND(AB715=$AB$4,AC715=$AC$4),IF(W715=$W$4,1,0)+IF(X715=$X$4,1,0)+IF(Y715=$Y$4,1,0),0)</f>
        <v>0</v>
      </c>
      <c r="AF715" s="6">
        <f t="shared" ref="AF715:AF778" si="102">IF(AND(AB715=$AB$4,AC715=$AC$4),IF(W715=$W$4,1,0)+IF(Z715=$Z$4,1,0)+IF(X715=$X$4,1,0)+IF(Y715=$Y$4,1,0)+IF(AA715=$AA$4,1,0)+IF(V715=$V$4,1,0),0)</f>
        <v>0</v>
      </c>
      <c r="AG715" s="6" t="str">
        <f t="shared" ref="AG715:AG778" si="103">IF(AND(AB715=$AB$4,AC715=$AC$4,AE715=MAX(AE$10:AE$5002)),(J715-J$4)^2+(K715-K$4)^2+(L715-L$4)^2+(M715-M$4)^2+(N715-N$4)^2+(O715-O$4)^2,"")</f>
        <v/>
      </c>
      <c r="AH715" s="6" t="str">
        <f t="shared" ref="AH715:AH778" si="104">IF(AND(AB715=$AB$4,AC715=$AC$4,AE715=MAX(AE$10:AE$5002),AF715=MAX(AF$10:AF$5002)),(J715-J$4)^2+(K715-K$4)^2+(L715-L$4)^2+(M715-M$4)^2+(N715-N$4)^2+(O715-O$4)^2,"")</f>
        <v/>
      </c>
      <c r="AI715" s="6">
        <f t="shared" ref="AI715:AI778" si="105">IF(AND(AB715=$AB$5,AC715=$AC$5),IF(W715=$W$5,1,0)+IF(X715=$X$5,1,0)+IF(Y715=$Y$5,1,0),0)</f>
        <v>0</v>
      </c>
      <c r="AJ715" s="6">
        <f t="shared" ref="AJ715:AJ778" si="106">IF(AND(AB715=$AB$5,AC715=$AC$5),IF(W715=$W$5,1,0)+IF(Z715=$Z$5,1,0)+IF(X715=$X$5,1,0)+IF(Y715=$Y$5,1,0)+IF(AA715=$AA$5,1,0)+IF(V715=$V$5,1,0),0)</f>
        <v>0</v>
      </c>
      <c r="AK715" s="6" t="str">
        <f t="shared" ref="AK715:AK778" si="107">IF(AND(AB715=$AB$5,AC715=$AC$5,AI715=MAX(AI$10:AI$5002)),(J715-J$4)^2+(K715-K$4)^2+(L715-L$4)^2+(M715-M$4)^2+(N715-N$4)^2+(O715-O$4)^2,"")</f>
        <v/>
      </c>
      <c r="AL715" s="6" t="str">
        <f t="shared" ref="AL715:AL778" si="108">IF(AND(AB715=$AB$5,AC715=$AC$5,AI715=MAX(AI$10:AI$5002),AJ715=MAX(AJ$10:AJ$5002)),(J715-J$4)^2+(K715-K$4)^2+(L715-L$4)^2+(M715-M$4)^2+(N715-N$4)^2+(O715-O$4)^2,"")</f>
        <v/>
      </c>
    </row>
    <row r="716" spans="22:38">
      <c r="V716" s="6">
        <f t="shared" si="100"/>
        <v>0</v>
      </c>
      <c r="AE716" s="6">
        <f t="shared" si="101"/>
        <v>0</v>
      </c>
      <c r="AF716" s="6">
        <f t="shared" si="102"/>
        <v>0</v>
      </c>
      <c r="AG716" s="6" t="str">
        <f t="shared" si="103"/>
        <v/>
      </c>
      <c r="AH716" s="6" t="str">
        <f t="shared" si="104"/>
        <v/>
      </c>
      <c r="AI716" s="6">
        <f t="shared" si="105"/>
        <v>0</v>
      </c>
      <c r="AJ716" s="6">
        <f t="shared" si="106"/>
        <v>0</v>
      </c>
      <c r="AK716" s="6" t="str">
        <f t="shared" si="107"/>
        <v/>
      </c>
      <c r="AL716" s="6" t="str">
        <f t="shared" si="108"/>
        <v/>
      </c>
    </row>
    <row r="717" spans="22:38">
      <c r="V717" s="6">
        <f t="shared" si="100"/>
        <v>0</v>
      </c>
      <c r="AE717" s="6">
        <f t="shared" si="101"/>
        <v>0</v>
      </c>
      <c r="AF717" s="6">
        <f t="shared" si="102"/>
        <v>0</v>
      </c>
      <c r="AG717" s="6" t="str">
        <f t="shared" si="103"/>
        <v/>
      </c>
      <c r="AH717" s="6" t="str">
        <f t="shared" si="104"/>
        <v/>
      </c>
      <c r="AI717" s="6">
        <f t="shared" si="105"/>
        <v>0</v>
      </c>
      <c r="AJ717" s="6">
        <f t="shared" si="106"/>
        <v>0</v>
      </c>
      <c r="AK717" s="6" t="str">
        <f t="shared" si="107"/>
        <v/>
      </c>
      <c r="AL717" s="6" t="str">
        <f t="shared" si="108"/>
        <v/>
      </c>
    </row>
    <row r="718" spans="22:38">
      <c r="V718" s="6">
        <f t="shared" si="100"/>
        <v>0</v>
      </c>
      <c r="AE718" s="6">
        <f t="shared" si="101"/>
        <v>0</v>
      </c>
      <c r="AF718" s="6">
        <f t="shared" si="102"/>
        <v>0</v>
      </c>
      <c r="AG718" s="6" t="str">
        <f t="shared" si="103"/>
        <v/>
      </c>
      <c r="AH718" s="6" t="str">
        <f t="shared" si="104"/>
        <v/>
      </c>
      <c r="AI718" s="6">
        <f t="shared" si="105"/>
        <v>0</v>
      </c>
      <c r="AJ718" s="6">
        <f t="shared" si="106"/>
        <v>0</v>
      </c>
      <c r="AK718" s="6" t="str">
        <f t="shared" si="107"/>
        <v/>
      </c>
      <c r="AL718" s="6" t="str">
        <f t="shared" si="108"/>
        <v/>
      </c>
    </row>
    <row r="719" spans="22:38">
      <c r="V719" s="6">
        <f t="shared" si="100"/>
        <v>0</v>
      </c>
      <c r="AE719" s="6">
        <f t="shared" si="101"/>
        <v>0</v>
      </c>
      <c r="AF719" s="6">
        <f t="shared" si="102"/>
        <v>0</v>
      </c>
      <c r="AG719" s="6" t="str">
        <f t="shared" si="103"/>
        <v/>
      </c>
      <c r="AH719" s="6" t="str">
        <f t="shared" si="104"/>
        <v/>
      </c>
      <c r="AI719" s="6">
        <f t="shared" si="105"/>
        <v>0</v>
      </c>
      <c r="AJ719" s="6">
        <f t="shared" si="106"/>
        <v>0</v>
      </c>
      <c r="AK719" s="6" t="str">
        <f t="shared" si="107"/>
        <v/>
      </c>
      <c r="AL719" s="6" t="str">
        <f t="shared" si="108"/>
        <v/>
      </c>
    </row>
    <row r="720" spans="22:38">
      <c r="V720" s="6">
        <f t="shared" si="100"/>
        <v>0</v>
      </c>
      <c r="AE720" s="6">
        <f t="shared" si="101"/>
        <v>0</v>
      </c>
      <c r="AF720" s="6">
        <f t="shared" si="102"/>
        <v>0</v>
      </c>
      <c r="AG720" s="6" t="str">
        <f t="shared" si="103"/>
        <v/>
      </c>
      <c r="AH720" s="6" t="str">
        <f t="shared" si="104"/>
        <v/>
      </c>
      <c r="AI720" s="6">
        <f t="shared" si="105"/>
        <v>0</v>
      </c>
      <c r="AJ720" s="6">
        <f t="shared" si="106"/>
        <v>0</v>
      </c>
      <c r="AK720" s="6" t="str">
        <f t="shared" si="107"/>
        <v/>
      </c>
      <c r="AL720" s="6" t="str">
        <f t="shared" si="108"/>
        <v/>
      </c>
    </row>
    <row r="721" spans="22:38">
      <c r="V721" s="6">
        <f t="shared" si="100"/>
        <v>0</v>
      </c>
      <c r="AE721" s="6">
        <f t="shared" si="101"/>
        <v>0</v>
      </c>
      <c r="AF721" s="6">
        <f t="shared" si="102"/>
        <v>0</v>
      </c>
      <c r="AG721" s="6" t="str">
        <f t="shared" si="103"/>
        <v/>
      </c>
      <c r="AH721" s="6" t="str">
        <f t="shared" si="104"/>
        <v/>
      </c>
      <c r="AI721" s="6">
        <f t="shared" si="105"/>
        <v>0</v>
      </c>
      <c r="AJ721" s="6">
        <f t="shared" si="106"/>
        <v>0</v>
      </c>
      <c r="AK721" s="6" t="str">
        <f t="shared" si="107"/>
        <v/>
      </c>
      <c r="AL721" s="6" t="str">
        <f t="shared" si="108"/>
        <v/>
      </c>
    </row>
    <row r="722" spans="22:38">
      <c r="V722" s="6">
        <f t="shared" si="100"/>
        <v>0</v>
      </c>
      <c r="AE722" s="6">
        <f t="shared" si="101"/>
        <v>0</v>
      </c>
      <c r="AF722" s="6">
        <f t="shared" si="102"/>
        <v>0</v>
      </c>
      <c r="AG722" s="6" t="str">
        <f t="shared" si="103"/>
        <v/>
      </c>
      <c r="AH722" s="6" t="str">
        <f t="shared" si="104"/>
        <v/>
      </c>
      <c r="AI722" s="6">
        <f t="shared" si="105"/>
        <v>0</v>
      </c>
      <c r="AJ722" s="6">
        <f t="shared" si="106"/>
        <v>0</v>
      </c>
      <c r="AK722" s="6" t="str">
        <f t="shared" si="107"/>
        <v/>
      </c>
      <c r="AL722" s="6" t="str">
        <f t="shared" si="108"/>
        <v/>
      </c>
    </row>
    <row r="723" spans="22:38">
      <c r="V723" s="6">
        <f t="shared" si="100"/>
        <v>0</v>
      </c>
      <c r="AE723" s="6">
        <f t="shared" si="101"/>
        <v>0</v>
      </c>
      <c r="AF723" s="6">
        <f t="shared" si="102"/>
        <v>0</v>
      </c>
      <c r="AG723" s="6" t="str">
        <f t="shared" si="103"/>
        <v/>
      </c>
      <c r="AH723" s="6" t="str">
        <f t="shared" si="104"/>
        <v/>
      </c>
      <c r="AI723" s="6">
        <f t="shared" si="105"/>
        <v>0</v>
      </c>
      <c r="AJ723" s="6">
        <f t="shared" si="106"/>
        <v>0</v>
      </c>
      <c r="AK723" s="6" t="str">
        <f t="shared" si="107"/>
        <v/>
      </c>
      <c r="AL723" s="6" t="str">
        <f t="shared" si="108"/>
        <v/>
      </c>
    </row>
    <row r="724" spans="22:38">
      <c r="V724" s="6">
        <f t="shared" si="100"/>
        <v>0</v>
      </c>
      <c r="AE724" s="6">
        <f t="shared" si="101"/>
        <v>0</v>
      </c>
      <c r="AF724" s="6">
        <f t="shared" si="102"/>
        <v>0</v>
      </c>
      <c r="AG724" s="6" t="str">
        <f t="shared" si="103"/>
        <v/>
      </c>
      <c r="AH724" s="6" t="str">
        <f t="shared" si="104"/>
        <v/>
      </c>
      <c r="AI724" s="6">
        <f t="shared" si="105"/>
        <v>0</v>
      </c>
      <c r="AJ724" s="6">
        <f t="shared" si="106"/>
        <v>0</v>
      </c>
      <c r="AK724" s="6" t="str">
        <f t="shared" si="107"/>
        <v/>
      </c>
      <c r="AL724" s="6" t="str">
        <f t="shared" si="108"/>
        <v/>
      </c>
    </row>
    <row r="725" spans="22:38">
      <c r="V725" s="6">
        <f t="shared" si="100"/>
        <v>0</v>
      </c>
      <c r="AE725" s="6">
        <f t="shared" si="101"/>
        <v>0</v>
      </c>
      <c r="AF725" s="6">
        <f t="shared" si="102"/>
        <v>0</v>
      </c>
      <c r="AG725" s="6" t="str">
        <f t="shared" si="103"/>
        <v/>
      </c>
      <c r="AH725" s="6" t="str">
        <f t="shared" si="104"/>
        <v/>
      </c>
      <c r="AI725" s="6">
        <f t="shared" si="105"/>
        <v>0</v>
      </c>
      <c r="AJ725" s="6">
        <f t="shared" si="106"/>
        <v>0</v>
      </c>
      <c r="AK725" s="6" t="str">
        <f t="shared" si="107"/>
        <v/>
      </c>
      <c r="AL725" s="6" t="str">
        <f t="shared" si="108"/>
        <v/>
      </c>
    </row>
    <row r="726" spans="22:38">
      <c r="V726" s="6">
        <f t="shared" si="100"/>
        <v>0</v>
      </c>
      <c r="AE726" s="6">
        <f t="shared" si="101"/>
        <v>0</v>
      </c>
      <c r="AF726" s="6">
        <f t="shared" si="102"/>
        <v>0</v>
      </c>
      <c r="AG726" s="6" t="str">
        <f t="shared" si="103"/>
        <v/>
      </c>
      <c r="AH726" s="6" t="str">
        <f t="shared" si="104"/>
        <v/>
      </c>
      <c r="AI726" s="6">
        <f t="shared" si="105"/>
        <v>0</v>
      </c>
      <c r="AJ726" s="6">
        <f t="shared" si="106"/>
        <v>0</v>
      </c>
      <c r="AK726" s="6" t="str">
        <f t="shared" si="107"/>
        <v/>
      </c>
      <c r="AL726" s="6" t="str">
        <f t="shared" si="108"/>
        <v/>
      </c>
    </row>
    <row r="727" spans="22:38">
      <c r="V727" s="6">
        <f t="shared" si="100"/>
        <v>0</v>
      </c>
      <c r="AE727" s="6">
        <f t="shared" si="101"/>
        <v>0</v>
      </c>
      <c r="AF727" s="6">
        <f t="shared" si="102"/>
        <v>0</v>
      </c>
      <c r="AG727" s="6" t="str">
        <f t="shared" si="103"/>
        <v/>
      </c>
      <c r="AH727" s="6" t="str">
        <f t="shared" si="104"/>
        <v/>
      </c>
      <c r="AI727" s="6">
        <f t="shared" si="105"/>
        <v>0</v>
      </c>
      <c r="AJ727" s="6">
        <f t="shared" si="106"/>
        <v>0</v>
      </c>
      <c r="AK727" s="6" t="str">
        <f t="shared" si="107"/>
        <v/>
      </c>
      <c r="AL727" s="6" t="str">
        <f t="shared" si="108"/>
        <v/>
      </c>
    </row>
    <row r="728" spans="22:38">
      <c r="V728" s="6">
        <f t="shared" si="100"/>
        <v>0</v>
      </c>
      <c r="AE728" s="6">
        <f t="shared" si="101"/>
        <v>0</v>
      </c>
      <c r="AF728" s="6">
        <f t="shared" si="102"/>
        <v>0</v>
      </c>
      <c r="AG728" s="6" t="str">
        <f t="shared" si="103"/>
        <v/>
      </c>
      <c r="AH728" s="6" t="str">
        <f t="shared" si="104"/>
        <v/>
      </c>
      <c r="AI728" s="6">
        <f t="shared" si="105"/>
        <v>0</v>
      </c>
      <c r="AJ728" s="6">
        <f t="shared" si="106"/>
        <v>0</v>
      </c>
      <c r="AK728" s="6" t="str">
        <f t="shared" si="107"/>
        <v/>
      </c>
      <c r="AL728" s="6" t="str">
        <f t="shared" si="108"/>
        <v/>
      </c>
    </row>
    <row r="729" spans="22:38">
      <c r="V729" s="6">
        <f t="shared" si="100"/>
        <v>0</v>
      </c>
      <c r="AE729" s="6">
        <f t="shared" si="101"/>
        <v>0</v>
      </c>
      <c r="AF729" s="6">
        <f t="shared" si="102"/>
        <v>0</v>
      </c>
      <c r="AG729" s="6" t="str">
        <f t="shared" si="103"/>
        <v/>
      </c>
      <c r="AH729" s="6" t="str">
        <f t="shared" si="104"/>
        <v/>
      </c>
      <c r="AI729" s="6">
        <f t="shared" si="105"/>
        <v>0</v>
      </c>
      <c r="AJ729" s="6">
        <f t="shared" si="106"/>
        <v>0</v>
      </c>
      <c r="AK729" s="6" t="str">
        <f t="shared" si="107"/>
        <v/>
      </c>
      <c r="AL729" s="6" t="str">
        <f t="shared" si="108"/>
        <v/>
      </c>
    </row>
    <row r="730" spans="22:38">
      <c r="V730" s="6">
        <f t="shared" si="100"/>
        <v>0</v>
      </c>
      <c r="AE730" s="6">
        <f t="shared" si="101"/>
        <v>0</v>
      </c>
      <c r="AF730" s="6">
        <f t="shared" si="102"/>
        <v>0</v>
      </c>
      <c r="AG730" s="6" t="str">
        <f t="shared" si="103"/>
        <v/>
      </c>
      <c r="AH730" s="6" t="str">
        <f t="shared" si="104"/>
        <v/>
      </c>
      <c r="AI730" s="6">
        <f t="shared" si="105"/>
        <v>0</v>
      </c>
      <c r="AJ730" s="6">
        <f t="shared" si="106"/>
        <v>0</v>
      </c>
      <c r="AK730" s="6" t="str">
        <f t="shared" si="107"/>
        <v/>
      </c>
      <c r="AL730" s="6" t="str">
        <f t="shared" si="108"/>
        <v/>
      </c>
    </row>
    <row r="731" spans="22:38">
      <c r="V731" s="6">
        <f t="shared" si="100"/>
        <v>0</v>
      </c>
      <c r="AE731" s="6">
        <f t="shared" si="101"/>
        <v>0</v>
      </c>
      <c r="AF731" s="6">
        <f t="shared" si="102"/>
        <v>0</v>
      </c>
      <c r="AG731" s="6" t="str">
        <f t="shared" si="103"/>
        <v/>
      </c>
      <c r="AH731" s="6" t="str">
        <f t="shared" si="104"/>
        <v/>
      </c>
      <c r="AI731" s="6">
        <f t="shared" si="105"/>
        <v>0</v>
      </c>
      <c r="AJ731" s="6">
        <f t="shared" si="106"/>
        <v>0</v>
      </c>
      <c r="AK731" s="6" t="str">
        <f t="shared" si="107"/>
        <v/>
      </c>
      <c r="AL731" s="6" t="str">
        <f t="shared" si="108"/>
        <v/>
      </c>
    </row>
    <row r="732" spans="22:38">
      <c r="V732" s="6">
        <f t="shared" si="100"/>
        <v>0</v>
      </c>
      <c r="AE732" s="6">
        <f t="shared" si="101"/>
        <v>0</v>
      </c>
      <c r="AF732" s="6">
        <f t="shared" si="102"/>
        <v>0</v>
      </c>
      <c r="AG732" s="6" t="str">
        <f t="shared" si="103"/>
        <v/>
      </c>
      <c r="AH732" s="6" t="str">
        <f t="shared" si="104"/>
        <v/>
      </c>
      <c r="AI732" s="6">
        <f t="shared" si="105"/>
        <v>0</v>
      </c>
      <c r="AJ732" s="6">
        <f t="shared" si="106"/>
        <v>0</v>
      </c>
      <c r="AK732" s="6" t="str">
        <f t="shared" si="107"/>
        <v/>
      </c>
      <c r="AL732" s="6" t="str">
        <f t="shared" si="108"/>
        <v/>
      </c>
    </row>
    <row r="733" spans="22:38">
      <c r="V733" s="6">
        <f t="shared" si="100"/>
        <v>0</v>
      </c>
      <c r="AE733" s="6">
        <f t="shared" si="101"/>
        <v>0</v>
      </c>
      <c r="AF733" s="6">
        <f t="shared" si="102"/>
        <v>0</v>
      </c>
      <c r="AG733" s="6" t="str">
        <f t="shared" si="103"/>
        <v/>
      </c>
      <c r="AH733" s="6" t="str">
        <f t="shared" si="104"/>
        <v/>
      </c>
      <c r="AI733" s="6">
        <f t="shared" si="105"/>
        <v>0</v>
      </c>
      <c r="AJ733" s="6">
        <f t="shared" si="106"/>
        <v>0</v>
      </c>
      <c r="AK733" s="6" t="str">
        <f t="shared" si="107"/>
        <v/>
      </c>
      <c r="AL733" s="6" t="str">
        <f t="shared" si="108"/>
        <v/>
      </c>
    </row>
    <row r="734" spans="22:38">
      <c r="V734" s="6">
        <f t="shared" si="100"/>
        <v>0</v>
      </c>
      <c r="AE734" s="6">
        <f t="shared" si="101"/>
        <v>0</v>
      </c>
      <c r="AF734" s="6">
        <f t="shared" si="102"/>
        <v>0</v>
      </c>
      <c r="AG734" s="6" t="str">
        <f t="shared" si="103"/>
        <v/>
      </c>
      <c r="AH734" s="6" t="str">
        <f t="shared" si="104"/>
        <v/>
      </c>
      <c r="AI734" s="6">
        <f t="shared" si="105"/>
        <v>0</v>
      </c>
      <c r="AJ734" s="6">
        <f t="shared" si="106"/>
        <v>0</v>
      </c>
      <c r="AK734" s="6" t="str">
        <f t="shared" si="107"/>
        <v/>
      </c>
      <c r="AL734" s="6" t="str">
        <f t="shared" si="108"/>
        <v/>
      </c>
    </row>
    <row r="735" spans="22:38">
      <c r="V735" s="6">
        <f t="shared" si="100"/>
        <v>0</v>
      </c>
      <c r="AE735" s="6">
        <f t="shared" si="101"/>
        <v>0</v>
      </c>
      <c r="AF735" s="6">
        <f t="shared" si="102"/>
        <v>0</v>
      </c>
      <c r="AG735" s="6" t="str">
        <f t="shared" si="103"/>
        <v/>
      </c>
      <c r="AH735" s="6" t="str">
        <f t="shared" si="104"/>
        <v/>
      </c>
      <c r="AI735" s="6">
        <f t="shared" si="105"/>
        <v>0</v>
      </c>
      <c r="AJ735" s="6">
        <f t="shared" si="106"/>
        <v>0</v>
      </c>
      <c r="AK735" s="6" t="str">
        <f t="shared" si="107"/>
        <v/>
      </c>
      <c r="AL735" s="6" t="str">
        <f t="shared" si="108"/>
        <v/>
      </c>
    </row>
    <row r="736" spans="22:38">
      <c r="V736" s="6">
        <f t="shared" si="100"/>
        <v>0</v>
      </c>
      <c r="AE736" s="6">
        <f t="shared" si="101"/>
        <v>0</v>
      </c>
      <c r="AF736" s="6">
        <f t="shared" si="102"/>
        <v>0</v>
      </c>
      <c r="AG736" s="6" t="str">
        <f t="shared" si="103"/>
        <v/>
      </c>
      <c r="AH736" s="6" t="str">
        <f t="shared" si="104"/>
        <v/>
      </c>
      <c r="AI736" s="6">
        <f t="shared" si="105"/>
        <v>0</v>
      </c>
      <c r="AJ736" s="6">
        <f t="shared" si="106"/>
        <v>0</v>
      </c>
      <c r="AK736" s="6" t="str">
        <f t="shared" si="107"/>
        <v/>
      </c>
      <c r="AL736" s="6" t="str">
        <f t="shared" si="108"/>
        <v/>
      </c>
    </row>
    <row r="737" spans="22:38">
      <c r="V737" s="6">
        <f t="shared" si="100"/>
        <v>0</v>
      </c>
      <c r="AE737" s="6">
        <f t="shared" si="101"/>
        <v>0</v>
      </c>
      <c r="AF737" s="6">
        <f t="shared" si="102"/>
        <v>0</v>
      </c>
      <c r="AG737" s="6" t="str">
        <f t="shared" si="103"/>
        <v/>
      </c>
      <c r="AH737" s="6" t="str">
        <f t="shared" si="104"/>
        <v/>
      </c>
      <c r="AI737" s="6">
        <f t="shared" si="105"/>
        <v>0</v>
      </c>
      <c r="AJ737" s="6">
        <f t="shared" si="106"/>
        <v>0</v>
      </c>
      <c r="AK737" s="6" t="str">
        <f t="shared" si="107"/>
        <v/>
      </c>
      <c r="AL737" s="6" t="str">
        <f t="shared" si="108"/>
        <v/>
      </c>
    </row>
    <row r="738" spans="22:38">
      <c r="V738" s="6">
        <f t="shared" si="100"/>
        <v>0</v>
      </c>
      <c r="AE738" s="6">
        <f t="shared" si="101"/>
        <v>0</v>
      </c>
      <c r="AF738" s="6">
        <f t="shared" si="102"/>
        <v>0</v>
      </c>
      <c r="AG738" s="6" t="str">
        <f t="shared" si="103"/>
        <v/>
      </c>
      <c r="AH738" s="6" t="str">
        <f t="shared" si="104"/>
        <v/>
      </c>
      <c r="AI738" s="6">
        <f t="shared" si="105"/>
        <v>0</v>
      </c>
      <c r="AJ738" s="6">
        <f t="shared" si="106"/>
        <v>0</v>
      </c>
      <c r="AK738" s="6" t="str">
        <f t="shared" si="107"/>
        <v/>
      </c>
      <c r="AL738" s="6" t="str">
        <f t="shared" si="108"/>
        <v/>
      </c>
    </row>
    <row r="739" spans="22:38">
      <c r="V739" s="6">
        <f t="shared" si="100"/>
        <v>0</v>
      </c>
      <c r="AE739" s="6">
        <f t="shared" si="101"/>
        <v>0</v>
      </c>
      <c r="AF739" s="6">
        <f t="shared" si="102"/>
        <v>0</v>
      </c>
      <c r="AG739" s="6" t="str">
        <f t="shared" si="103"/>
        <v/>
      </c>
      <c r="AH739" s="6" t="str">
        <f t="shared" si="104"/>
        <v/>
      </c>
      <c r="AI739" s="6">
        <f t="shared" si="105"/>
        <v>0</v>
      </c>
      <c r="AJ739" s="6">
        <f t="shared" si="106"/>
        <v>0</v>
      </c>
      <c r="AK739" s="6" t="str">
        <f t="shared" si="107"/>
        <v/>
      </c>
      <c r="AL739" s="6" t="str">
        <f t="shared" si="108"/>
        <v/>
      </c>
    </row>
    <row r="740" spans="22:38">
      <c r="V740" s="6">
        <f t="shared" si="100"/>
        <v>0</v>
      </c>
      <c r="AE740" s="6">
        <f t="shared" si="101"/>
        <v>0</v>
      </c>
      <c r="AF740" s="6">
        <f t="shared" si="102"/>
        <v>0</v>
      </c>
      <c r="AG740" s="6" t="str">
        <f t="shared" si="103"/>
        <v/>
      </c>
      <c r="AH740" s="6" t="str">
        <f t="shared" si="104"/>
        <v/>
      </c>
      <c r="AI740" s="6">
        <f t="shared" si="105"/>
        <v>0</v>
      </c>
      <c r="AJ740" s="6">
        <f t="shared" si="106"/>
        <v>0</v>
      </c>
      <c r="AK740" s="6" t="str">
        <f t="shared" si="107"/>
        <v/>
      </c>
      <c r="AL740" s="6" t="str">
        <f t="shared" si="108"/>
        <v/>
      </c>
    </row>
    <row r="741" spans="22:38">
      <c r="V741" s="6">
        <f t="shared" si="100"/>
        <v>0</v>
      </c>
      <c r="AE741" s="6">
        <f t="shared" si="101"/>
        <v>0</v>
      </c>
      <c r="AF741" s="6">
        <f t="shared" si="102"/>
        <v>0</v>
      </c>
      <c r="AG741" s="6" t="str">
        <f t="shared" si="103"/>
        <v/>
      </c>
      <c r="AH741" s="6" t="str">
        <f t="shared" si="104"/>
        <v/>
      </c>
      <c r="AI741" s="6">
        <f t="shared" si="105"/>
        <v>0</v>
      </c>
      <c r="AJ741" s="6">
        <f t="shared" si="106"/>
        <v>0</v>
      </c>
      <c r="AK741" s="6" t="str">
        <f t="shared" si="107"/>
        <v/>
      </c>
      <c r="AL741" s="6" t="str">
        <f t="shared" si="108"/>
        <v/>
      </c>
    </row>
    <row r="742" spans="22:38">
      <c r="V742" s="6">
        <f t="shared" si="100"/>
        <v>0</v>
      </c>
      <c r="AE742" s="6">
        <f t="shared" si="101"/>
        <v>0</v>
      </c>
      <c r="AF742" s="6">
        <f t="shared" si="102"/>
        <v>0</v>
      </c>
      <c r="AG742" s="6" t="str">
        <f t="shared" si="103"/>
        <v/>
      </c>
      <c r="AH742" s="6" t="str">
        <f t="shared" si="104"/>
        <v/>
      </c>
      <c r="AI742" s="6">
        <f t="shared" si="105"/>
        <v>0</v>
      </c>
      <c r="AJ742" s="6">
        <f t="shared" si="106"/>
        <v>0</v>
      </c>
      <c r="AK742" s="6" t="str">
        <f t="shared" si="107"/>
        <v/>
      </c>
      <c r="AL742" s="6" t="str">
        <f t="shared" si="108"/>
        <v/>
      </c>
    </row>
    <row r="743" spans="22:38">
      <c r="V743" s="6">
        <f t="shared" si="100"/>
        <v>0</v>
      </c>
      <c r="AE743" s="6">
        <f t="shared" si="101"/>
        <v>0</v>
      </c>
      <c r="AF743" s="6">
        <f t="shared" si="102"/>
        <v>0</v>
      </c>
      <c r="AG743" s="6" t="str">
        <f t="shared" si="103"/>
        <v/>
      </c>
      <c r="AH743" s="6" t="str">
        <f t="shared" si="104"/>
        <v/>
      </c>
      <c r="AI743" s="6">
        <f t="shared" si="105"/>
        <v>0</v>
      </c>
      <c r="AJ743" s="6">
        <f t="shared" si="106"/>
        <v>0</v>
      </c>
      <c r="AK743" s="6" t="str">
        <f t="shared" si="107"/>
        <v/>
      </c>
      <c r="AL743" s="6" t="str">
        <f t="shared" si="108"/>
        <v/>
      </c>
    </row>
    <row r="744" spans="22:38">
      <c r="V744" s="6">
        <f t="shared" si="100"/>
        <v>0</v>
      </c>
      <c r="AE744" s="6">
        <f t="shared" si="101"/>
        <v>0</v>
      </c>
      <c r="AF744" s="6">
        <f t="shared" si="102"/>
        <v>0</v>
      </c>
      <c r="AG744" s="6" t="str">
        <f t="shared" si="103"/>
        <v/>
      </c>
      <c r="AH744" s="6" t="str">
        <f t="shared" si="104"/>
        <v/>
      </c>
      <c r="AI744" s="6">
        <f t="shared" si="105"/>
        <v>0</v>
      </c>
      <c r="AJ744" s="6">
        <f t="shared" si="106"/>
        <v>0</v>
      </c>
      <c r="AK744" s="6" t="str">
        <f t="shared" si="107"/>
        <v/>
      </c>
      <c r="AL744" s="6" t="str">
        <f t="shared" si="108"/>
        <v/>
      </c>
    </row>
    <row r="745" spans="22:38">
      <c r="V745" s="6">
        <f t="shared" si="100"/>
        <v>0</v>
      </c>
      <c r="AE745" s="6">
        <f t="shared" si="101"/>
        <v>0</v>
      </c>
      <c r="AF745" s="6">
        <f t="shared" si="102"/>
        <v>0</v>
      </c>
      <c r="AG745" s="6" t="str">
        <f t="shared" si="103"/>
        <v/>
      </c>
      <c r="AH745" s="6" t="str">
        <f t="shared" si="104"/>
        <v/>
      </c>
      <c r="AI745" s="6">
        <f t="shared" si="105"/>
        <v>0</v>
      </c>
      <c r="AJ745" s="6">
        <f t="shared" si="106"/>
        <v>0</v>
      </c>
      <c r="AK745" s="6" t="str">
        <f t="shared" si="107"/>
        <v/>
      </c>
      <c r="AL745" s="6" t="str">
        <f t="shared" si="108"/>
        <v/>
      </c>
    </row>
    <row r="746" spans="22:38">
      <c r="V746" s="6">
        <f t="shared" si="100"/>
        <v>0</v>
      </c>
      <c r="AE746" s="6">
        <f t="shared" si="101"/>
        <v>0</v>
      </c>
      <c r="AF746" s="6">
        <f t="shared" si="102"/>
        <v>0</v>
      </c>
      <c r="AG746" s="6" t="str">
        <f t="shared" si="103"/>
        <v/>
      </c>
      <c r="AH746" s="6" t="str">
        <f t="shared" si="104"/>
        <v/>
      </c>
      <c r="AI746" s="6">
        <f t="shared" si="105"/>
        <v>0</v>
      </c>
      <c r="AJ746" s="6">
        <f t="shared" si="106"/>
        <v>0</v>
      </c>
      <c r="AK746" s="6" t="str">
        <f t="shared" si="107"/>
        <v/>
      </c>
      <c r="AL746" s="6" t="str">
        <f t="shared" si="108"/>
        <v/>
      </c>
    </row>
    <row r="747" spans="22:38">
      <c r="V747" s="6">
        <f t="shared" si="100"/>
        <v>0</v>
      </c>
      <c r="AE747" s="6">
        <f t="shared" si="101"/>
        <v>0</v>
      </c>
      <c r="AF747" s="6">
        <f t="shared" si="102"/>
        <v>0</v>
      </c>
      <c r="AG747" s="6" t="str">
        <f t="shared" si="103"/>
        <v/>
      </c>
      <c r="AH747" s="6" t="str">
        <f t="shared" si="104"/>
        <v/>
      </c>
      <c r="AI747" s="6">
        <f t="shared" si="105"/>
        <v>0</v>
      </c>
      <c r="AJ747" s="6">
        <f t="shared" si="106"/>
        <v>0</v>
      </c>
      <c r="AK747" s="6" t="str">
        <f t="shared" si="107"/>
        <v/>
      </c>
      <c r="AL747" s="6" t="str">
        <f t="shared" si="108"/>
        <v/>
      </c>
    </row>
    <row r="748" spans="22:38">
      <c r="V748" s="6">
        <f t="shared" si="100"/>
        <v>0</v>
      </c>
      <c r="AE748" s="6">
        <f t="shared" si="101"/>
        <v>0</v>
      </c>
      <c r="AF748" s="6">
        <f t="shared" si="102"/>
        <v>0</v>
      </c>
      <c r="AG748" s="6" t="str">
        <f t="shared" si="103"/>
        <v/>
      </c>
      <c r="AH748" s="6" t="str">
        <f t="shared" si="104"/>
        <v/>
      </c>
      <c r="AI748" s="6">
        <f t="shared" si="105"/>
        <v>0</v>
      </c>
      <c r="AJ748" s="6">
        <f t="shared" si="106"/>
        <v>0</v>
      </c>
      <c r="AK748" s="6" t="str">
        <f t="shared" si="107"/>
        <v/>
      </c>
      <c r="AL748" s="6" t="str">
        <f t="shared" si="108"/>
        <v/>
      </c>
    </row>
    <row r="749" spans="22:38">
      <c r="V749" s="6">
        <f t="shared" si="100"/>
        <v>0</v>
      </c>
      <c r="AE749" s="6">
        <f t="shared" si="101"/>
        <v>0</v>
      </c>
      <c r="AF749" s="6">
        <f t="shared" si="102"/>
        <v>0</v>
      </c>
      <c r="AG749" s="6" t="str">
        <f t="shared" si="103"/>
        <v/>
      </c>
      <c r="AH749" s="6" t="str">
        <f t="shared" si="104"/>
        <v/>
      </c>
      <c r="AI749" s="6">
        <f t="shared" si="105"/>
        <v>0</v>
      </c>
      <c r="AJ749" s="6">
        <f t="shared" si="106"/>
        <v>0</v>
      </c>
      <c r="AK749" s="6" t="str">
        <f t="shared" si="107"/>
        <v/>
      </c>
      <c r="AL749" s="6" t="str">
        <f t="shared" si="108"/>
        <v/>
      </c>
    </row>
    <row r="750" spans="22:38">
      <c r="V750" s="6">
        <f t="shared" si="100"/>
        <v>0</v>
      </c>
      <c r="AE750" s="6">
        <f t="shared" si="101"/>
        <v>0</v>
      </c>
      <c r="AF750" s="6">
        <f t="shared" si="102"/>
        <v>0</v>
      </c>
      <c r="AG750" s="6" t="str">
        <f t="shared" si="103"/>
        <v/>
      </c>
      <c r="AH750" s="6" t="str">
        <f t="shared" si="104"/>
        <v/>
      </c>
      <c r="AI750" s="6">
        <f t="shared" si="105"/>
        <v>0</v>
      </c>
      <c r="AJ750" s="6">
        <f t="shared" si="106"/>
        <v>0</v>
      </c>
      <c r="AK750" s="6" t="str">
        <f t="shared" si="107"/>
        <v/>
      </c>
      <c r="AL750" s="6" t="str">
        <f t="shared" si="108"/>
        <v/>
      </c>
    </row>
    <row r="751" spans="22:38">
      <c r="V751" s="6">
        <f t="shared" si="100"/>
        <v>0</v>
      </c>
      <c r="AE751" s="6">
        <f t="shared" si="101"/>
        <v>0</v>
      </c>
      <c r="AF751" s="6">
        <f t="shared" si="102"/>
        <v>0</v>
      </c>
      <c r="AG751" s="6" t="str">
        <f t="shared" si="103"/>
        <v/>
      </c>
      <c r="AH751" s="6" t="str">
        <f t="shared" si="104"/>
        <v/>
      </c>
      <c r="AI751" s="6">
        <f t="shared" si="105"/>
        <v>0</v>
      </c>
      <c r="AJ751" s="6">
        <f t="shared" si="106"/>
        <v>0</v>
      </c>
      <c r="AK751" s="6" t="str">
        <f t="shared" si="107"/>
        <v/>
      </c>
      <c r="AL751" s="6" t="str">
        <f t="shared" si="108"/>
        <v/>
      </c>
    </row>
    <row r="752" spans="22:38">
      <c r="V752" s="6">
        <f t="shared" si="100"/>
        <v>0</v>
      </c>
      <c r="AE752" s="6">
        <f t="shared" si="101"/>
        <v>0</v>
      </c>
      <c r="AF752" s="6">
        <f t="shared" si="102"/>
        <v>0</v>
      </c>
      <c r="AG752" s="6" t="str">
        <f t="shared" si="103"/>
        <v/>
      </c>
      <c r="AH752" s="6" t="str">
        <f t="shared" si="104"/>
        <v/>
      </c>
      <c r="AI752" s="6">
        <f t="shared" si="105"/>
        <v>0</v>
      </c>
      <c r="AJ752" s="6">
        <f t="shared" si="106"/>
        <v>0</v>
      </c>
      <c r="AK752" s="6" t="str">
        <f t="shared" si="107"/>
        <v/>
      </c>
      <c r="AL752" s="6" t="str">
        <f t="shared" si="108"/>
        <v/>
      </c>
    </row>
    <row r="753" spans="22:38">
      <c r="V753" s="6">
        <f t="shared" si="100"/>
        <v>0</v>
      </c>
      <c r="AE753" s="6">
        <f t="shared" si="101"/>
        <v>0</v>
      </c>
      <c r="AF753" s="6">
        <f t="shared" si="102"/>
        <v>0</v>
      </c>
      <c r="AG753" s="6" t="str">
        <f t="shared" si="103"/>
        <v/>
      </c>
      <c r="AH753" s="6" t="str">
        <f t="shared" si="104"/>
        <v/>
      </c>
      <c r="AI753" s="6">
        <f t="shared" si="105"/>
        <v>0</v>
      </c>
      <c r="AJ753" s="6">
        <f t="shared" si="106"/>
        <v>0</v>
      </c>
      <c r="AK753" s="6" t="str">
        <f t="shared" si="107"/>
        <v/>
      </c>
      <c r="AL753" s="6" t="str">
        <f t="shared" si="108"/>
        <v/>
      </c>
    </row>
    <row r="754" spans="22:38">
      <c r="V754" s="6">
        <f t="shared" si="100"/>
        <v>0</v>
      </c>
      <c r="AE754" s="6">
        <f t="shared" si="101"/>
        <v>0</v>
      </c>
      <c r="AF754" s="6">
        <f t="shared" si="102"/>
        <v>0</v>
      </c>
      <c r="AG754" s="6" t="str">
        <f t="shared" si="103"/>
        <v/>
      </c>
      <c r="AH754" s="6" t="str">
        <f t="shared" si="104"/>
        <v/>
      </c>
      <c r="AI754" s="6">
        <f t="shared" si="105"/>
        <v>0</v>
      </c>
      <c r="AJ754" s="6">
        <f t="shared" si="106"/>
        <v>0</v>
      </c>
      <c r="AK754" s="6" t="str">
        <f t="shared" si="107"/>
        <v/>
      </c>
      <c r="AL754" s="6" t="str">
        <f t="shared" si="108"/>
        <v/>
      </c>
    </row>
    <row r="755" spans="22:38">
      <c r="V755" s="6">
        <f t="shared" si="100"/>
        <v>0</v>
      </c>
      <c r="AE755" s="6">
        <f t="shared" si="101"/>
        <v>0</v>
      </c>
      <c r="AF755" s="6">
        <f t="shared" si="102"/>
        <v>0</v>
      </c>
      <c r="AG755" s="6" t="str">
        <f t="shared" si="103"/>
        <v/>
      </c>
      <c r="AH755" s="6" t="str">
        <f t="shared" si="104"/>
        <v/>
      </c>
      <c r="AI755" s="6">
        <f t="shared" si="105"/>
        <v>0</v>
      </c>
      <c r="AJ755" s="6">
        <f t="shared" si="106"/>
        <v>0</v>
      </c>
      <c r="AK755" s="6" t="str">
        <f t="shared" si="107"/>
        <v/>
      </c>
      <c r="AL755" s="6" t="str">
        <f t="shared" si="108"/>
        <v/>
      </c>
    </row>
    <row r="756" spans="22:38">
      <c r="V756" s="6">
        <f t="shared" si="100"/>
        <v>0</v>
      </c>
      <c r="AE756" s="6">
        <f t="shared" si="101"/>
        <v>0</v>
      </c>
      <c r="AF756" s="6">
        <f t="shared" si="102"/>
        <v>0</v>
      </c>
      <c r="AG756" s="6" t="str">
        <f t="shared" si="103"/>
        <v/>
      </c>
      <c r="AH756" s="6" t="str">
        <f t="shared" si="104"/>
        <v/>
      </c>
      <c r="AI756" s="6">
        <f t="shared" si="105"/>
        <v>0</v>
      </c>
      <c r="AJ756" s="6">
        <f t="shared" si="106"/>
        <v>0</v>
      </c>
      <c r="AK756" s="6" t="str">
        <f t="shared" si="107"/>
        <v/>
      </c>
      <c r="AL756" s="6" t="str">
        <f t="shared" si="108"/>
        <v/>
      </c>
    </row>
    <row r="757" spans="22:38">
      <c r="V757" s="6">
        <f t="shared" si="100"/>
        <v>0</v>
      </c>
      <c r="AE757" s="6">
        <f t="shared" si="101"/>
        <v>0</v>
      </c>
      <c r="AF757" s="6">
        <f t="shared" si="102"/>
        <v>0</v>
      </c>
      <c r="AG757" s="6" t="str">
        <f t="shared" si="103"/>
        <v/>
      </c>
      <c r="AH757" s="6" t="str">
        <f t="shared" si="104"/>
        <v/>
      </c>
      <c r="AI757" s="6">
        <f t="shared" si="105"/>
        <v>0</v>
      </c>
      <c r="AJ757" s="6">
        <f t="shared" si="106"/>
        <v>0</v>
      </c>
      <c r="AK757" s="6" t="str">
        <f t="shared" si="107"/>
        <v/>
      </c>
      <c r="AL757" s="6" t="str">
        <f t="shared" si="108"/>
        <v/>
      </c>
    </row>
    <row r="758" spans="22:38">
      <c r="V758" s="6">
        <f t="shared" si="100"/>
        <v>0</v>
      </c>
      <c r="AE758" s="6">
        <f t="shared" si="101"/>
        <v>0</v>
      </c>
      <c r="AF758" s="6">
        <f t="shared" si="102"/>
        <v>0</v>
      </c>
      <c r="AG758" s="6" t="str">
        <f t="shared" si="103"/>
        <v/>
      </c>
      <c r="AH758" s="6" t="str">
        <f t="shared" si="104"/>
        <v/>
      </c>
      <c r="AI758" s="6">
        <f t="shared" si="105"/>
        <v>0</v>
      </c>
      <c r="AJ758" s="6">
        <f t="shared" si="106"/>
        <v>0</v>
      </c>
      <c r="AK758" s="6" t="str">
        <f t="shared" si="107"/>
        <v/>
      </c>
      <c r="AL758" s="6" t="str">
        <f t="shared" si="108"/>
        <v/>
      </c>
    </row>
    <row r="759" spans="22:38">
      <c r="V759" s="6">
        <f t="shared" si="100"/>
        <v>0</v>
      </c>
      <c r="AE759" s="6">
        <f t="shared" si="101"/>
        <v>0</v>
      </c>
      <c r="AF759" s="6">
        <f t="shared" si="102"/>
        <v>0</v>
      </c>
      <c r="AG759" s="6" t="str">
        <f t="shared" si="103"/>
        <v/>
      </c>
      <c r="AH759" s="6" t="str">
        <f t="shared" si="104"/>
        <v/>
      </c>
      <c r="AI759" s="6">
        <f t="shared" si="105"/>
        <v>0</v>
      </c>
      <c r="AJ759" s="6">
        <f t="shared" si="106"/>
        <v>0</v>
      </c>
      <c r="AK759" s="6" t="str">
        <f t="shared" si="107"/>
        <v/>
      </c>
      <c r="AL759" s="6" t="str">
        <f t="shared" si="108"/>
        <v/>
      </c>
    </row>
    <row r="760" spans="22:38">
      <c r="V760" s="6">
        <f t="shared" si="100"/>
        <v>0</v>
      </c>
      <c r="AE760" s="6">
        <f t="shared" si="101"/>
        <v>0</v>
      </c>
      <c r="AF760" s="6">
        <f t="shared" si="102"/>
        <v>0</v>
      </c>
      <c r="AG760" s="6" t="str">
        <f t="shared" si="103"/>
        <v/>
      </c>
      <c r="AH760" s="6" t="str">
        <f t="shared" si="104"/>
        <v/>
      </c>
      <c r="AI760" s="6">
        <f t="shared" si="105"/>
        <v>0</v>
      </c>
      <c r="AJ760" s="6">
        <f t="shared" si="106"/>
        <v>0</v>
      </c>
      <c r="AK760" s="6" t="str">
        <f t="shared" si="107"/>
        <v/>
      </c>
      <c r="AL760" s="6" t="str">
        <f t="shared" si="108"/>
        <v/>
      </c>
    </row>
    <row r="761" spans="22:38">
      <c r="V761" s="6">
        <f t="shared" si="100"/>
        <v>0</v>
      </c>
      <c r="AE761" s="6">
        <f t="shared" si="101"/>
        <v>0</v>
      </c>
      <c r="AF761" s="6">
        <f t="shared" si="102"/>
        <v>0</v>
      </c>
      <c r="AG761" s="6" t="str">
        <f t="shared" si="103"/>
        <v/>
      </c>
      <c r="AH761" s="6" t="str">
        <f t="shared" si="104"/>
        <v/>
      </c>
      <c r="AI761" s="6">
        <f t="shared" si="105"/>
        <v>0</v>
      </c>
      <c r="AJ761" s="6">
        <f t="shared" si="106"/>
        <v>0</v>
      </c>
      <c r="AK761" s="6" t="str">
        <f t="shared" si="107"/>
        <v/>
      </c>
      <c r="AL761" s="6" t="str">
        <f t="shared" si="108"/>
        <v/>
      </c>
    </row>
    <row r="762" spans="22:38">
      <c r="V762" s="6">
        <f t="shared" si="100"/>
        <v>0</v>
      </c>
      <c r="AE762" s="6">
        <f t="shared" si="101"/>
        <v>0</v>
      </c>
      <c r="AF762" s="6">
        <f t="shared" si="102"/>
        <v>0</v>
      </c>
      <c r="AG762" s="6" t="str">
        <f t="shared" si="103"/>
        <v/>
      </c>
      <c r="AH762" s="6" t="str">
        <f t="shared" si="104"/>
        <v/>
      </c>
      <c r="AI762" s="6">
        <f t="shared" si="105"/>
        <v>0</v>
      </c>
      <c r="AJ762" s="6">
        <f t="shared" si="106"/>
        <v>0</v>
      </c>
      <c r="AK762" s="6" t="str">
        <f t="shared" si="107"/>
        <v/>
      </c>
      <c r="AL762" s="6" t="str">
        <f t="shared" si="108"/>
        <v/>
      </c>
    </row>
    <row r="763" spans="22:38">
      <c r="V763" s="6">
        <f t="shared" si="100"/>
        <v>0</v>
      </c>
      <c r="AE763" s="6">
        <f t="shared" si="101"/>
        <v>0</v>
      </c>
      <c r="AF763" s="6">
        <f t="shared" si="102"/>
        <v>0</v>
      </c>
      <c r="AG763" s="6" t="str">
        <f t="shared" si="103"/>
        <v/>
      </c>
      <c r="AH763" s="6" t="str">
        <f t="shared" si="104"/>
        <v/>
      </c>
      <c r="AI763" s="6">
        <f t="shared" si="105"/>
        <v>0</v>
      </c>
      <c r="AJ763" s="6">
        <f t="shared" si="106"/>
        <v>0</v>
      </c>
      <c r="AK763" s="6" t="str">
        <f t="shared" si="107"/>
        <v/>
      </c>
      <c r="AL763" s="6" t="str">
        <f t="shared" si="108"/>
        <v/>
      </c>
    </row>
    <row r="764" spans="22:38">
      <c r="V764" s="6">
        <f t="shared" si="100"/>
        <v>0</v>
      </c>
      <c r="AE764" s="6">
        <f t="shared" si="101"/>
        <v>0</v>
      </c>
      <c r="AF764" s="6">
        <f t="shared" si="102"/>
        <v>0</v>
      </c>
      <c r="AG764" s="6" t="str">
        <f t="shared" si="103"/>
        <v/>
      </c>
      <c r="AH764" s="6" t="str">
        <f t="shared" si="104"/>
        <v/>
      </c>
      <c r="AI764" s="6">
        <f t="shared" si="105"/>
        <v>0</v>
      </c>
      <c r="AJ764" s="6">
        <f t="shared" si="106"/>
        <v>0</v>
      </c>
      <c r="AK764" s="6" t="str">
        <f t="shared" si="107"/>
        <v/>
      </c>
      <c r="AL764" s="6" t="str">
        <f t="shared" si="108"/>
        <v/>
      </c>
    </row>
    <row r="765" spans="22:38">
      <c r="V765" s="6">
        <f t="shared" si="100"/>
        <v>0</v>
      </c>
      <c r="AE765" s="6">
        <f t="shared" si="101"/>
        <v>0</v>
      </c>
      <c r="AF765" s="6">
        <f t="shared" si="102"/>
        <v>0</v>
      </c>
      <c r="AG765" s="6" t="str">
        <f t="shared" si="103"/>
        <v/>
      </c>
      <c r="AH765" s="6" t="str">
        <f t="shared" si="104"/>
        <v/>
      </c>
      <c r="AI765" s="6">
        <f t="shared" si="105"/>
        <v>0</v>
      </c>
      <c r="AJ765" s="6">
        <f t="shared" si="106"/>
        <v>0</v>
      </c>
      <c r="AK765" s="6" t="str">
        <f t="shared" si="107"/>
        <v/>
      </c>
      <c r="AL765" s="6" t="str">
        <f t="shared" si="108"/>
        <v/>
      </c>
    </row>
    <row r="766" spans="22:38">
      <c r="V766" s="6">
        <f t="shared" si="100"/>
        <v>0</v>
      </c>
      <c r="AE766" s="6">
        <f t="shared" si="101"/>
        <v>0</v>
      </c>
      <c r="AF766" s="6">
        <f t="shared" si="102"/>
        <v>0</v>
      </c>
      <c r="AG766" s="6" t="str">
        <f t="shared" si="103"/>
        <v/>
      </c>
      <c r="AH766" s="6" t="str">
        <f t="shared" si="104"/>
        <v/>
      </c>
      <c r="AI766" s="6">
        <f t="shared" si="105"/>
        <v>0</v>
      </c>
      <c r="AJ766" s="6">
        <f t="shared" si="106"/>
        <v>0</v>
      </c>
      <c r="AK766" s="6" t="str">
        <f t="shared" si="107"/>
        <v/>
      </c>
      <c r="AL766" s="6" t="str">
        <f t="shared" si="108"/>
        <v/>
      </c>
    </row>
    <row r="767" spans="22:38">
      <c r="V767" s="6">
        <f t="shared" si="100"/>
        <v>0</v>
      </c>
      <c r="AE767" s="6">
        <f t="shared" si="101"/>
        <v>0</v>
      </c>
      <c r="AF767" s="6">
        <f t="shared" si="102"/>
        <v>0</v>
      </c>
      <c r="AG767" s="6" t="str">
        <f t="shared" si="103"/>
        <v/>
      </c>
      <c r="AH767" s="6" t="str">
        <f t="shared" si="104"/>
        <v/>
      </c>
      <c r="AI767" s="6">
        <f t="shared" si="105"/>
        <v>0</v>
      </c>
      <c r="AJ767" s="6">
        <f t="shared" si="106"/>
        <v>0</v>
      </c>
      <c r="AK767" s="6" t="str">
        <f t="shared" si="107"/>
        <v/>
      </c>
      <c r="AL767" s="6" t="str">
        <f t="shared" si="108"/>
        <v/>
      </c>
    </row>
    <row r="768" spans="22:38">
      <c r="V768" s="6">
        <f t="shared" si="100"/>
        <v>0</v>
      </c>
      <c r="AE768" s="6">
        <f t="shared" si="101"/>
        <v>0</v>
      </c>
      <c r="AF768" s="6">
        <f t="shared" si="102"/>
        <v>0</v>
      </c>
      <c r="AG768" s="6" t="str">
        <f t="shared" si="103"/>
        <v/>
      </c>
      <c r="AH768" s="6" t="str">
        <f t="shared" si="104"/>
        <v/>
      </c>
      <c r="AI768" s="6">
        <f t="shared" si="105"/>
        <v>0</v>
      </c>
      <c r="AJ768" s="6">
        <f t="shared" si="106"/>
        <v>0</v>
      </c>
      <c r="AK768" s="6" t="str">
        <f t="shared" si="107"/>
        <v/>
      </c>
      <c r="AL768" s="6" t="str">
        <f t="shared" si="108"/>
        <v/>
      </c>
    </row>
    <row r="769" spans="22:38">
      <c r="V769" s="6">
        <f t="shared" si="100"/>
        <v>0</v>
      </c>
      <c r="AE769" s="6">
        <f t="shared" si="101"/>
        <v>0</v>
      </c>
      <c r="AF769" s="6">
        <f t="shared" si="102"/>
        <v>0</v>
      </c>
      <c r="AG769" s="6" t="str">
        <f t="shared" si="103"/>
        <v/>
      </c>
      <c r="AH769" s="6" t="str">
        <f t="shared" si="104"/>
        <v/>
      </c>
      <c r="AI769" s="6">
        <f t="shared" si="105"/>
        <v>0</v>
      </c>
      <c r="AJ769" s="6">
        <f t="shared" si="106"/>
        <v>0</v>
      </c>
      <c r="AK769" s="6" t="str">
        <f t="shared" si="107"/>
        <v/>
      </c>
      <c r="AL769" s="6" t="str">
        <f t="shared" si="108"/>
        <v/>
      </c>
    </row>
    <row r="770" spans="22:38">
      <c r="V770" s="6">
        <f t="shared" si="100"/>
        <v>0</v>
      </c>
      <c r="AE770" s="6">
        <f t="shared" si="101"/>
        <v>0</v>
      </c>
      <c r="AF770" s="6">
        <f t="shared" si="102"/>
        <v>0</v>
      </c>
      <c r="AG770" s="6" t="str">
        <f t="shared" si="103"/>
        <v/>
      </c>
      <c r="AH770" s="6" t="str">
        <f t="shared" si="104"/>
        <v/>
      </c>
      <c r="AI770" s="6">
        <f t="shared" si="105"/>
        <v>0</v>
      </c>
      <c r="AJ770" s="6">
        <f t="shared" si="106"/>
        <v>0</v>
      </c>
      <c r="AK770" s="6" t="str">
        <f t="shared" si="107"/>
        <v/>
      </c>
      <c r="AL770" s="6" t="str">
        <f t="shared" si="108"/>
        <v/>
      </c>
    </row>
    <row r="771" spans="22:38">
      <c r="V771" s="6">
        <f t="shared" si="100"/>
        <v>0</v>
      </c>
      <c r="AE771" s="6">
        <f t="shared" si="101"/>
        <v>0</v>
      </c>
      <c r="AF771" s="6">
        <f t="shared" si="102"/>
        <v>0</v>
      </c>
      <c r="AG771" s="6" t="str">
        <f t="shared" si="103"/>
        <v/>
      </c>
      <c r="AH771" s="6" t="str">
        <f t="shared" si="104"/>
        <v/>
      </c>
      <c r="AI771" s="6">
        <f t="shared" si="105"/>
        <v>0</v>
      </c>
      <c r="AJ771" s="6">
        <f t="shared" si="106"/>
        <v>0</v>
      </c>
      <c r="AK771" s="6" t="str">
        <f t="shared" si="107"/>
        <v/>
      </c>
      <c r="AL771" s="6" t="str">
        <f t="shared" si="108"/>
        <v/>
      </c>
    </row>
    <row r="772" spans="22:38">
      <c r="V772" s="6">
        <f t="shared" si="100"/>
        <v>0</v>
      </c>
      <c r="AE772" s="6">
        <f t="shared" si="101"/>
        <v>0</v>
      </c>
      <c r="AF772" s="6">
        <f t="shared" si="102"/>
        <v>0</v>
      </c>
      <c r="AG772" s="6" t="str">
        <f t="shared" si="103"/>
        <v/>
      </c>
      <c r="AH772" s="6" t="str">
        <f t="shared" si="104"/>
        <v/>
      </c>
      <c r="AI772" s="6">
        <f t="shared" si="105"/>
        <v>0</v>
      </c>
      <c r="AJ772" s="6">
        <f t="shared" si="106"/>
        <v>0</v>
      </c>
      <c r="AK772" s="6" t="str">
        <f t="shared" si="107"/>
        <v/>
      </c>
      <c r="AL772" s="6" t="str">
        <f t="shared" si="108"/>
        <v/>
      </c>
    </row>
    <row r="773" spans="22:38">
      <c r="V773" s="6">
        <f t="shared" si="100"/>
        <v>0</v>
      </c>
      <c r="AE773" s="6">
        <f t="shared" si="101"/>
        <v>0</v>
      </c>
      <c r="AF773" s="6">
        <f t="shared" si="102"/>
        <v>0</v>
      </c>
      <c r="AG773" s="6" t="str">
        <f t="shared" si="103"/>
        <v/>
      </c>
      <c r="AH773" s="6" t="str">
        <f t="shared" si="104"/>
        <v/>
      </c>
      <c r="AI773" s="6">
        <f t="shared" si="105"/>
        <v>0</v>
      </c>
      <c r="AJ773" s="6">
        <f t="shared" si="106"/>
        <v>0</v>
      </c>
      <c r="AK773" s="6" t="str">
        <f t="shared" si="107"/>
        <v/>
      </c>
      <c r="AL773" s="6" t="str">
        <f t="shared" si="108"/>
        <v/>
      </c>
    </row>
    <row r="774" spans="22:38">
      <c r="V774" s="6">
        <f t="shared" si="100"/>
        <v>0</v>
      </c>
      <c r="AE774" s="6">
        <f t="shared" si="101"/>
        <v>0</v>
      </c>
      <c r="AF774" s="6">
        <f t="shared" si="102"/>
        <v>0</v>
      </c>
      <c r="AG774" s="6" t="str">
        <f t="shared" si="103"/>
        <v/>
      </c>
      <c r="AH774" s="6" t="str">
        <f t="shared" si="104"/>
        <v/>
      </c>
      <c r="AI774" s="6">
        <f t="shared" si="105"/>
        <v>0</v>
      </c>
      <c r="AJ774" s="6">
        <f t="shared" si="106"/>
        <v>0</v>
      </c>
      <c r="AK774" s="6" t="str">
        <f t="shared" si="107"/>
        <v/>
      </c>
      <c r="AL774" s="6" t="str">
        <f t="shared" si="108"/>
        <v/>
      </c>
    </row>
    <row r="775" spans="22:38">
      <c r="V775" s="6">
        <f t="shared" si="100"/>
        <v>0</v>
      </c>
      <c r="AE775" s="6">
        <f t="shared" si="101"/>
        <v>0</v>
      </c>
      <c r="AF775" s="6">
        <f t="shared" si="102"/>
        <v>0</v>
      </c>
      <c r="AG775" s="6" t="str">
        <f t="shared" si="103"/>
        <v/>
      </c>
      <c r="AH775" s="6" t="str">
        <f t="shared" si="104"/>
        <v/>
      </c>
      <c r="AI775" s="6">
        <f t="shared" si="105"/>
        <v>0</v>
      </c>
      <c r="AJ775" s="6">
        <f t="shared" si="106"/>
        <v>0</v>
      </c>
      <c r="AK775" s="6" t="str">
        <f t="shared" si="107"/>
        <v/>
      </c>
      <c r="AL775" s="6" t="str">
        <f t="shared" si="108"/>
        <v/>
      </c>
    </row>
    <row r="776" spans="22:38">
      <c r="V776" s="6">
        <f t="shared" si="100"/>
        <v>0</v>
      </c>
      <c r="AE776" s="6">
        <f t="shared" si="101"/>
        <v>0</v>
      </c>
      <c r="AF776" s="6">
        <f t="shared" si="102"/>
        <v>0</v>
      </c>
      <c r="AG776" s="6" t="str">
        <f t="shared" si="103"/>
        <v/>
      </c>
      <c r="AH776" s="6" t="str">
        <f t="shared" si="104"/>
        <v/>
      </c>
      <c r="AI776" s="6">
        <f t="shared" si="105"/>
        <v>0</v>
      </c>
      <c r="AJ776" s="6">
        <f t="shared" si="106"/>
        <v>0</v>
      </c>
      <c r="AK776" s="6" t="str">
        <f t="shared" si="107"/>
        <v/>
      </c>
      <c r="AL776" s="6" t="str">
        <f t="shared" si="108"/>
        <v/>
      </c>
    </row>
    <row r="777" spans="22:38">
      <c r="V777" s="6">
        <f t="shared" ref="V777:V840" si="109">D777</f>
        <v>0</v>
      </c>
      <c r="AE777" s="6">
        <f t="shared" si="101"/>
        <v>0</v>
      </c>
      <c r="AF777" s="6">
        <f t="shared" si="102"/>
        <v>0</v>
      </c>
      <c r="AG777" s="6" t="str">
        <f t="shared" si="103"/>
        <v/>
      </c>
      <c r="AH777" s="6" t="str">
        <f t="shared" si="104"/>
        <v/>
      </c>
      <c r="AI777" s="6">
        <f t="shared" si="105"/>
        <v>0</v>
      </c>
      <c r="AJ777" s="6">
        <f t="shared" si="106"/>
        <v>0</v>
      </c>
      <c r="AK777" s="6" t="str">
        <f t="shared" si="107"/>
        <v/>
      </c>
      <c r="AL777" s="6" t="str">
        <f t="shared" si="108"/>
        <v/>
      </c>
    </row>
    <row r="778" spans="22:38">
      <c r="V778" s="6">
        <f t="shared" si="109"/>
        <v>0</v>
      </c>
      <c r="AE778" s="6">
        <f t="shared" si="101"/>
        <v>0</v>
      </c>
      <c r="AF778" s="6">
        <f t="shared" si="102"/>
        <v>0</v>
      </c>
      <c r="AG778" s="6" t="str">
        <f t="shared" si="103"/>
        <v/>
      </c>
      <c r="AH778" s="6" t="str">
        <f t="shared" si="104"/>
        <v/>
      </c>
      <c r="AI778" s="6">
        <f t="shared" si="105"/>
        <v>0</v>
      </c>
      <c r="AJ778" s="6">
        <f t="shared" si="106"/>
        <v>0</v>
      </c>
      <c r="AK778" s="6" t="str">
        <f t="shared" si="107"/>
        <v/>
      </c>
      <c r="AL778" s="6" t="str">
        <f t="shared" si="108"/>
        <v/>
      </c>
    </row>
    <row r="779" spans="22:38">
      <c r="V779" s="6">
        <f t="shared" si="109"/>
        <v>0</v>
      </c>
      <c r="AE779" s="6">
        <f t="shared" ref="AE779:AE842" si="110">IF(AND(AB779=$AB$4,AC779=$AC$4),IF(W779=$W$4,1,0)+IF(X779=$X$4,1,0)+IF(Y779=$Y$4,1,0),0)</f>
        <v>0</v>
      </c>
      <c r="AF779" s="6">
        <f t="shared" ref="AF779:AF842" si="111">IF(AND(AB779=$AB$4,AC779=$AC$4),IF(W779=$W$4,1,0)+IF(Z779=$Z$4,1,0)+IF(X779=$X$4,1,0)+IF(Y779=$Y$4,1,0)+IF(AA779=$AA$4,1,0)+IF(V779=$V$4,1,0),0)</f>
        <v>0</v>
      </c>
      <c r="AG779" s="6" t="str">
        <f t="shared" ref="AG779:AG842" si="112">IF(AND(AB779=$AB$4,AC779=$AC$4,AE779=MAX(AE$10:AE$5002)),(J779-J$4)^2+(K779-K$4)^2+(L779-L$4)^2+(M779-M$4)^2+(N779-N$4)^2+(O779-O$4)^2,"")</f>
        <v/>
      </c>
      <c r="AH779" s="6" t="str">
        <f t="shared" ref="AH779:AH842" si="113">IF(AND(AB779=$AB$4,AC779=$AC$4,AE779=MAX(AE$10:AE$5002),AF779=MAX(AF$10:AF$5002)),(J779-J$4)^2+(K779-K$4)^2+(L779-L$4)^2+(M779-M$4)^2+(N779-N$4)^2+(O779-O$4)^2,"")</f>
        <v/>
      </c>
      <c r="AI779" s="6">
        <f t="shared" ref="AI779:AI842" si="114">IF(AND(AB779=$AB$5,AC779=$AC$5),IF(W779=$W$5,1,0)+IF(X779=$X$5,1,0)+IF(Y779=$Y$5,1,0),0)</f>
        <v>0</v>
      </c>
      <c r="AJ779" s="6">
        <f t="shared" ref="AJ779:AJ842" si="115">IF(AND(AB779=$AB$5,AC779=$AC$5),IF(W779=$W$5,1,0)+IF(Z779=$Z$5,1,0)+IF(X779=$X$5,1,0)+IF(Y779=$Y$5,1,0)+IF(AA779=$AA$5,1,0)+IF(V779=$V$5,1,0),0)</f>
        <v>0</v>
      </c>
      <c r="AK779" s="6" t="str">
        <f t="shared" ref="AK779:AK842" si="116">IF(AND(AB779=$AB$5,AC779=$AC$5,AI779=MAX(AI$10:AI$5002)),(J779-J$4)^2+(K779-K$4)^2+(L779-L$4)^2+(M779-M$4)^2+(N779-N$4)^2+(O779-O$4)^2,"")</f>
        <v/>
      </c>
      <c r="AL779" s="6" t="str">
        <f t="shared" ref="AL779:AL842" si="117">IF(AND(AB779=$AB$5,AC779=$AC$5,AI779=MAX(AI$10:AI$5002),AJ779=MAX(AJ$10:AJ$5002)),(J779-J$4)^2+(K779-K$4)^2+(L779-L$4)^2+(M779-M$4)^2+(N779-N$4)^2+(O779-O$4)^2,"")</f>
        <v/>
      </c>
    </row>
    <row r="780" spans="22:38">
      <c r="V780" s="6">
        <f t="shared" si="109"/>
        <v>0</v>
      </c>
      <c r="AE780" s="6">
        <f t="shared" si="110"/>
        <v>0</v>
      </c>
      <c r="AF780" s="6">
        <f t="shared" si="111"/>
        <v>0</v>
      </c>
      <c r="AG780" s="6" t="str">
        <f t="shared" si="112"/>
        <v/>
      </c>
      <c r="AH780" s="6" t="str">
        <f t="shared" si="113"/>
        <v/>
      </c>
      <c r="AI780" s="6">
        <f t="shared" si="114"/>
        <v>0</v>
      </c>
      <c r="AJ780" s="6">
        <f t="shared" si="115"/>
        <v>0</v>
      </c>
      <c r="AK780" s="6" t="str">
        <f t="shared" si="116"/>
        <v/>
      </c>
      <c r="AL780" s="6" t="str">
        <f t="shared" si="117"/>
        <v/>
      </c>
    </row>
    <row r="781" spans="22:38">
      <c r="V781" s="6">
        <f t="shared" si="109"/>
        <v>0</v>
      </c>
      <c r="AE781" s="6">
        <f t="shared" si="110"/>
        <v>0</v>
      </c>
      <c r="AF781" s="6">
        <f t="shared" si="111"/>
        <v>0</v>
      </c>
      <c r="AG781" s="6" t="str">
        <f t="shared" si="112"/>
        <v/>
      </c>
      <c r="AH781" s="6" t="str">
        <f t="shared" si="113"/>
        <v/>
      </c>
      <c r="AI781" s="6">
        <f t="shared" si="114"/>
        <v>0</v>
      </c>
      <c r="AJ781" s="6">
        <f t="shared" si="115"/>
        <v>0</v>
      </c>
      <c r="AK781" s="6" t="str">
        <f t="shared" si="116"/>
        <v/>
      </c>
      <c r="AL781" s="6" t="str">
        <f t="shared" si="117"/>
        <v/>
      </c>
    </row>
    <row r="782" spans="22:38">
      <c r="V782" s="6">
        <f t="shared" si="109"/>
        <v>0</v>
      </c>
      <c r="AE782" s="6">
        <f t="shared" si="110"/>
        <v>0</v>
      </c>
      <c r="AF782" s="6">
        <f t="shared" si="111"/>
        <v>0</v>
      </c>
      <c r="AG782" s="6" t="str">
        <f t="shared" si="112"/>
        <v/>
      </c>
      <c r="AH782" s="6" t="str">
        <f t="shared" si="113"/>
        <v/>
      </c>
      <c r="AI782" s="6">
        <f t="shared" si="114"/>
        <v>0</v>
      </c>
      <c r="AJ782" s="6">
        <f t="shared" si="115"/>
        <v>0</v>
      </c>
      <c r="AK782" s="6" t="str">
        <f t="shared" si="116"/>
        <v/>
      </c>
      <c r="AL782" s="6" t="str">
        <f t="shared" si="117"/>
        <v/>
      </c>
    </row>
    <row r="783" spans="22:38">
      <c r="V783" s="6">
        <f t="shared" si="109"/>
        <v>0</v>
      </c>
      <c r="AE783" s="6">
        <f t="shared" si="110"/>
        <v>0</v>
      </c>
      <c r="AF783" s="6">
        <f t="shared" si="111"/>
        <v>0</v>
      </c>
      <c r="AG783" s="6" t="str">
        <f t="shared" si="112"/>
        <v/>
      </c>
      <c r="AH783" s="6" t="str">
        <f t="shared" si="113"/>
        <v/>
      </c>
      <c r="AI783" s="6">
        <f t="shared" si="114"/>
        <v>0</v>
      </c>
      <c r="AJ783" s="6">
        <f t="shared" si="115"/>
        <v>0</v>
      </c>
      <c r="AK783" s="6" t="str">
        <f t="shared" si="116"/>
        <v/>
      </c>
      <c r="AL783" s="6" t="str">
        <f t="shared" si="117"/>
        <v/>
      </c>
    </row>
    <row r="784" spans="22:38">
      <c r="V784" s="6">
        <f t="shared" si="109"/>
        <v>0</v>
      </c>
      <c r="AE784" s="6">
        <f t="shared" si="110"/>
        <v>0</v>
      </c>
      <c r="AF784" s="6">
        <f t="shared" si="111"/>
        <v>0</v>
      </c>
      <c r="AG784" s="6" t="str">
        <f t="shared" si="112"/>
        <v/>
      </c>
      <c r="AH784" s="6" t="str">
        <f t="shared" si="113"/>
        <v/>
      </c>
      <c r="AI784" s="6">
        <f t="shared" si="114"/>
        <v>0</v>
      </c>
      <c r="AJ784" s="6">
        <f t="shared" si="115"/>
        <v>0</v>
      </c>
      <c r="AK784" s="6" t="str">
        <f t="shared" si="116"/>
        <v/>
      </c>
      <c r="AL784" s="6" t="str">
        <f t="shared" si="117"/>
        <v/>
      </c>
    </row>
    <row r="785" spans="22:38">
      <c r="V785" s="6">
        <f t="shared" si="109"/>
        <v>0</v>
      </c>
      <c r="AE785" s="6">
        <f t="shared" si="110"/>
        <v>0</v>
      </c>
      <c r="AF785" s="6">
        <f t="shared" si="111"/>
        <v>0</v>
      </c>
      <c r="AG785" s="6" t="str">
        <f t="shared" si="112"/>
        <v/>
      </c>
      <c r="AH785" s="6" t="str">
        <f t="shared" si="113"/>
        <v/>
      </c>
      <c r="AI785" s="6">
        <f t="shared" si="114"/>
        <v>0</v>
      </c>
      <c r="AJ785" s="6">
        <f t="shared" si="115"/>
        <v>0</v>
      </c>
      <c r="AK785" s="6" t="str">
        <f t="shared" si="116"/>
        <v/>
      </c>
      <c r="AL785" s="6" t="str">
        <f t="shared" si="117"/>
        <v/>
      </c>
    </row>
    <row r="786" spans="22:38">
      <c r="V786" s="6">
        <f t="shared" si="109"/>
        <v>0</v>
      </c>
      <c r="AE786" s="6">
        <f t="shared" si="110"/>
        <v>0</v>
      </c>
      <c r="AF786" s="6">
        <f t="shared" si="111"/>
        <v>0</v>
      </c>
      <c r="AG786" s="6" t="str">
        <f t="shared" si="112"/>
        <v/>
      </c>
      <c r="AH786" s="6" t="str">
        <f t="shared" si="113"/>
        <v/>
      </c>
      <c r="AI786" s="6">
        <f t="shared" si="114"/>
        <v>0</v>
      </c>
      <c r="AJ786" s="6">
        <f t="shared" si="115"/>
        <v>0</v>
      </c>
      <c r="AK786" s="6" t="str">
        <f t="shared" si="116"/>
        <v/>
      </c>
      <c r="AL786" s="6" t="str">
        <f t="shared" si="117"/>
        <v/>
      </c>
    </row>
    <row r="787" spans="22:38">
      <c r="V787" s="6">
        <f t="shared" si="109"/>
        <v>0</v>
      </c>
      <c r="AE787" s="6">
        <f t="shared" si="110"/>
        <v>0</v>
      </c>
      <c r="AF787" s="6">
        <f t="shared" si="111"/>
        <v>0</v>
      </c>
      <c r="AG787" s="6" t="str">
        <f t="shared" si="112"/>
        <v/>
      </c>
      <c r="AH787" s="6" t="str">
        <f t="shared" si="113"/>
        <v/>
      </c>
      <c r="AI787" s="6">
        <f t="shared" si="114"/>
        <v>0</v>
      </c>
      <c r="AJ787" s="6">
        <f t="shared" si="115"/>
        <v>0</v>
      </c>
      <c r="AK787" s="6" t="str">
        <f t="shared" si="116"/>
        <v/>
      </c>
      <c r="AL787" s="6" t="str">
        <f t="shared" si="117"/>
        <v/>
      </c>
    </row>
    <row r="788" spans="22:38">
      <c r="V788" s="6">
        <f t="shared" si="109"/>
        <v>0</v>
      </c>
      <c r="AE788" s="6">
        <f t="shared" si="110"/>
        <v>0</v>
      </c>
      <c r="AF788" s="6">
        <f t="shared" si="111"/>
        <v>0</v>
      </c>
      <c r="AG788" s="6" t="str">
        <f t="shared" si="112"/>
        <v/>
      </c>
      <c r="AH788" s="6" t="str">
        <f t="shared" si="113"/>
        <v/>
      </c>
      <c r="AI788" s="6">
        <f t="shared" si="114"/>
        <v>0</v>
      </c>
      <c r="AJ788" s="6">
        <f t="shared" si="115"/>
        <v>0</v>
      </c>
      <c r="AK788" s="6" t="str">
        <f t="shared" si="116"/>
        <v/>
      </c>
      <c r="AL788" s="6" t="str">
        <f t="shared" si="117"/>
        <v/>
      </c>
    </row>
    <row r="789" spans="22:38">
      <c r="V789" s="6">
        <f t="shared" si="109"/>
        <v>0</v>
      </c>
      <c r="AE789" s="6">
        <f t="shared" si="110"/>
        <v>0</v>
      </c>
      <c r="AF789" s="6">
        <f t="shared" si="111"/>
        <v>0</v>
      </c>
      <c r="AG789" s="6" t="str">
        <f t="shared" si="112"/>
        <v/>
      </c>
      <c r="AH789" s="6" t="str">
        <f t="shared" si="113"/>
        <v/>
      </c>
      <c r="AI789" s="6">
        <f t="shared" si="114"/>
        <v>0</v>
      </c>
      <c r="AJ789" s="6">
        <f t="shared" si="115"/>
        <v>0</v>
      </c>
      <c r="AK789" s="6" t="str">
        <f t="shared" si="116"/>
        <v/>
      </c>
      <c r="AL789" s="6" t="str">
        <f t="shared" si="117"/>
        <v/>
      </c>
    </row>
    <row r="790" spans="22:38">
      <c r="V790" s="6">
        <f t="shared" si="109"/>
        <v>0</v>
      </c>
      <c r="AE790" s="6">
        <f t="shared" si="110"/>
        <v>0</v>
      </c>
      <c r="AF790" s="6">
        <f t="shared" si="111"/>
        <v>0</v>
      </c>
      <c r="AG790" s="6" t="str">
        <f t="shared" si="112"/>
        <v/>
      </c>
      <c r="AH790" s="6" t="str">
        <f t="shared" si="113"/>
        <v/>
      </c>
      <c r="AI790" s="6">
        <f t="shared" si="114"/>
        <v>0</v>
      </c>
      <c r="AJ790" s="6">
        <f t="shared" si="115"/>
        <v>0</v>
      </c>
      <c r="AK790" s="6" t="str">
        <f t="shared" si="116"/>
        <v/>
      </c>
      <c r="AL790" s="6" t="str">
        <f t="shared" si="117"/>
        <v/>
      </c>
    </row>
    <row r="791" spans="22:38">
      <c r="V791" s="6">
        <f t="shared" si="109"/>
        <v>0</v>
      </c>
      <c r="AE791" s="6">
        <f t="shared" si="110"/>
        <v>0</v>
      </c>
      <c r="AF791" s="6">
        <f t="shared" si="111"/>
        <v>0</v>
      </c>
      <c r="AG791" s="6" t="str">
        <f t="shared" si="112"/>
        <v/>
      </c>
      <c r="AH791" s="6" t="str">
        <f t="shared" si="113"/>
        <v/>
      </c>
      <c r="AI791" s="6">
        <f t="shared" si="114"/>
        <v>0</v>
      </c>
      <c r="AJ791" s="6">
        <f t="shared" si="115"/>
        <v>0</v>
      </c>
      <c r="AK791" s="6" t="str">
        <f t="shared" si="116"/>
        <v/>
      </c>
      <c r="AL791" s="6" t="str">
        <f t="shared" si="117"/>
        <v/>
      </c>
    </row>
    <row r="792" spans="22:38">
      <c r="V792" s="6">
        <f t="shared" si="109"/>
        <v>0</v>
      </c>
      <c r="AE792" s="6">
        <f t="shared" si="110"/>
        <v>0</v>
      </c>
      <c r="AF792" s="6">
        <f t="shared" si="111"/>
        <v>0</v>
      </c>
      <c r="AG792" s="6" t="str">
        <f t="shared" si="112"/>
        <v/>
      </c>
      <c r="AH792" s="6" t="str">
        <f t="shared" si="113"/>
        <v/>
      </c>
      <c r="AI792" s="6">
        <f t="shared" si="114"/>
        <v>0</v>
      </c>
      <c r="AJ792" s="6">
        <f t="shared" si="115"/>
        <v>0</v>
      </c>
      <c r="AK792" s="6" t="str">
        <f t="shared" si="116"/>
        <v/>
      </c>
      <c r="AL792" s="6" t="str">
        <f t="shared" si="117"/>
        <v/>
      </c>
    </row>
    <row r="793" spans="22:38">
      <c r="V793" s="6">
        <f t="shared" si="109"/>
        <v>0</v>
      </c>
      <c r="AE793" s="6">
        <f t="shared" si="110"/>
        <v>0</v>
      </c>
      <c r="AF793" s="6">
        <f t="shared" si="111"/>
        <v>0</v>
      </c>
      <c r="AG793" s="6" t="str">
        <f t="shared" si="112"/>
        <v/>
      </c>
      <c r="AH793" s="6" t="str">
        <f t="shared" si="113"/>
        <v/>
      </c>
      <c r="AI793" s="6">
        <f t="shared" si="114"/>
        <v>0</v>
      </c>
      <c r="AJ793" s="6">
        <f t="shared" si="115"/>
        <v>0</v>
      </c>
      <c r="AK793" s="6" t="str">
        <f t="shared" si="116"/>
        <v/>
      </c>
      <c r="AL793" s="6" t="str">
        <f t="shared" si="117"/>
        <v/>
      </c>
    </row>
    <row r="794" spans="22:38">
      <c r="V794" s="6">
        <f t="shared" si="109"/>
        <v>0</v>
      </c>
      <c r="AE794" s="6">
        <f t="shared" si="110"/>
        <v>0</v>
      </c>
      <c r="AF794" s="6">
        <f t="shared" si="111"/>
        <v>0</v>
      </c>
      <c r="AG794" s="6" t="str">
        <f t="shared" si="112"/>
        <v/>
      </c>
      <c r="AH794" s="6" t="str">
        <f t="shared" si="113"/>
        <v/>
      </c>
      <c r="AI794" s="6">
        <f t="shared" si="114"/>
        <v>0</v>
      </c>
      <c r="AJ794" s="6">
        <f t="shared" si="115"/>
        <v>0</v>
      </c>
      <c r="AK794" s="6" t="str">
        <f t="shared" si="116"/>
        <v/>
      </c>
      <c r="AL794" s="6" t="str">
        <f t="shared" si="117"/>
        <v/>
      </c>
    </row>
    <row r="795" spans="22:38">
      <c r="V795" s="6">
        <f t="shared" si="109"/>
        <v>0</v>
      </c>
      <c r="AE795" s="6">
        <f t="shared" si="110"/>
        <v>0</v>
      </c>
      <c r="AF795" s="6">
        <f t="shared" si="111"/>
        <v>0</v>
      </c>
      <c r="AG795" s="6" t="str">
        <f t="shared" si="112"/>
        <v/>
      </c>
      <c r="AH795" s="6" t="str">
        <f t="shared" si="113"/>
        <v/>
      </c>
      <c r="AI795" s="6">
        <f t="shared" si="114"/>
        <v>0</v>
      </c>
      <c r="AJ795" s="6">
        <f t="shared" si="115"/>
        <v>0</v>
      </c>
      <c r="AK795" s="6" t="str">
        <f t="shared" si="116"/>
        <v/>
      </c>
      <c r="AL795" s="6" t="str">
        <f t="shared" si="117"/>
        <v/>
      </c>
    </row>
    <row r="796" spans="22:38">
      <c r="V796" s="6">
        <f t="shared" si="109"/>
        <v>0</v>
      </c>
      <c r="AE796" s="6">
        <f t="shared" si="110"/>
        <v>0</v>
      </c>
      <c r="AF796" s="6">
        <f t="shared" si="111"/>
        <v>0</v>
      </c>
      <c r="AG796" s="6" t="str">
        <f t="shared" si="112"/>
        <v/>
      </c>
      <c r="AH796" s="6" t="str">
        <f t="shared" si="113"/>
        <v/>
      </c>
      <c r="AI796" s="6">
        <f t="shared" si="114"/>
        <v>0</v>
      </c>
      <c r="AJ796" s="6">
        <f t="shared" si="115"/>
        <v>0</v>
      </c>
      <c r="AK796" s="6" t="str">
        <f t="shared" si="116"/>
        <v/>
      </c>
      <c r="AL796" s="6" t="str">
        <f t="shared" si="117"/>
        <v/>
      </c>
    </row>
    <row r="797" spans="22:38">
      <c r="V797" s="6">
        <f t="shared" si="109"/>
        <v>0</v>
      </c>
      <c r="AE797" s="6">
        <f t="shared" si="110"/>
        <v>0</v>
      </c>
      <c r="AF797" s="6">
        <f t="shared" si="111"/>
        <v>0</v>
      </c>
      <c r="AG797" s="6" t="str">
        <f t="shared" si="112"/>
        <v/>
      </c>
      <c r="AH797" s="6" t="str">
        <f t="shared" si="113"/>
        <v/>
      </c>
      <c r="AI797" s="6">
        <f t="shared" si="114"/>
        <v>0</v>
      </c>
      <c r="AJ797" s="6">
        <f t="shared" si="115"/>
        <v>0</v>
      </c>
      <c r="AK797" s="6" t="str">
        <f t="shared" si="116"/>
        <v/>
      </c>
      <c r="AL797" s="6" t="str">
        <f t="shared" si="117"/>
        <v/>
      </c>
    </row>
    <row r="798" spans="22:38">
      <c r="V798" s="6">
        <f t="shared" si="109"/>
        <v>0</v>
      </c>
      <c r="AE798" s="6">
        <f t="shared" si="110"/>
        <v>0</v>
      </c>
      <c r="AF798" s="6">
        <f t="shared" si="111"/>
        <v>0</v>
      </c>
      <c r="AG798" s="6" t="str">
        <f t="shared" si="112"/>
        <v/>
      </c>
      <c r="AH798" s="6" t="str">
        <f t="shared" si="113"/>
        <v/>
      </c>
      <c r="AI798" s="6">
        <f t="shared" si="114"/>
        <v>0</v>
      </c>
      <c r="AJ798" s="6">
        <f t="shared" si="115"/>
        <v>0</v>
      </c>
      <c r="AK798" s="6" t="str">
        <f t="shared" si="116"/>
        <v/>
      </c>
      <c r="AL798" s="6" t="str">
        <f t="shared" si="117"/>
        <v/>
      </c>
    </row>
    <row r="799" spans="22:38">
      <c r="V799" s="6">
        <f t="shared" si="109"/>
        <v>0</v>
      </c>
      <c r="AE799" s="6">
        <f t="shared" si="110"/>
        <v>0</v>
      </c>
      <c r="AF799" s="6">
        <f t="shared" si="111"/>
        <v>0</v>
      </c>
      <c r="AG799" s="6" t="str">
        <f t="shared" si="112"/>
        <v/>
      </c>
      <c r="AH799" s="6" t="str">
        <f t="shared" si="113"/>
        <v/>
      </c>
      <c r="AI799" s="6">
        <f t="shared" si="114"/>
        <v>0</v>
      </c>
      <c r="AJ799" s="6">
        <f t="shared" si="115"/>
        <v>0</v>
      </c>
      <c r="AK799" s="6" t="str">
        <f t="shared" si="116"/>
        <v/>
      </c>
      <c r="AL799" s="6" t="str">
        <f t="shared" si="117"/>
        <v/>
      </c>
    </row>
    <row r="800" spans="22:38">
      <c r="V800" s="6">
        <f t="shared" si="109"/>
        <v>0</v>
      </c>
      <c r="AE800" s="6">
        <f t="shared" si="110"/>
        <v>0</v>
      </c>
      <c r="AF800" s="6">
        <f t="shared" si="111"/>
        <v>0</v>
      </c>
      <c r="AG800" s="6" t="str">
        <f t="shared" si="112"/>
        <v/>
      </c>
      <c r="AH800" s="6" t="str">
        <f t="shared" si="113"/>
        <v/>
      </c>
      <c r="AI800" s="6">
        <f t="shared" si="114"/>
        <v>0</v>
      </c>
      <c r="AJ800" s="6">
        <f t="shared" si="115"/>
        <v>0</v>
      </c>
      <c r="AK800" s="6" t="str">
        <f t="shared" si="116"/>
        <v/>
      </c>
      <c r="AL800" s="6" t="str">
        <f t="shared" si="117"/>
        <v/>
      </c>
    </row>
    <row r="801" spans="22:38">
      <c r="V801" s="6">
        <f t="shared" si="109"/>
        <v>0</v>
      </c>
      <c r="AE801" s="6">
        <f t="shared" si="110"/>
        <v>0</v>
      </c>
      <c r="AF801" s="6">
        <f t="shared" si="111"/>
        <v>0</v>
      </c>
      <c r="AG801" s="6" t="str">
        <f t="shared" si="112"/>
        <v/>
      </c>
      <c r="AH801" s="6" t="str">
        <f t="shared" si="113"/>
        <v/>
      </c>
      <c r="AI801" s="6">
        <f t="shared" si="114"/>
        <v>0</v>
      </c>
      <c r="AJ801" s="6">
        <f t="shared" si="115"/>
        <v>0</v>
      </c>
      <c r="AK801" s="6" t="str">
        <f t="shared" si="116"/>
        <v/>
      </c>
      <c r="AL801" s="6" t="str">
        <f t="shared" si="117"/>
        <v/>
      </c>
    </row>
    <row r="802" spans="22:38">
      <c r="V802" s="6">
        <f t="shared" si="109"/>
        <v>0</v>
      </c>
      <c r="AE802" s="6">
        <f t="shared" si="110"/>
        <v>0</v>
      </c>
      <c r="AF802" s="6">
        <f t="shared" si="111"/>
        <v>0</v>
      </c>
      <c r="AG802" s="6" t="str">
        <f t="shared" si="112"/>
        <v/>
      </c>
      <c r="AH802" s="6" t="str">
        <f t="shared" si="113"/>
        <v/>
      </c>
      <c r="AI802" s="6">
        <f t="shared" si="114"/>
        <v>0</v>
      </c>
      <c r="AJ802" s="6">
        <f t="shared" si="115"/>
        <v>0</v>
      </c>
      <c r="AK802" s="6" t="str">
        <f t="shared" si="116"/>
        <v/>
      </c>
      <c r="AL802" s="6" t="str">
        <f t="shared" si="117"/>
        <v/>
      </c>
    </row>
    <row r="803" spans="22:38">
      <c r="V803" s="6">
        <f t="shared" si="109"/>
        <v>0</v>
      </c>
      <c r="AE803" s="6">
        <f t="shared" si="110"/>
        <v>0</v>
      </c>
      <c r="AF803" s="6">
        <f t="shared" si="111"/>
        <v>0</v>
      </c>
      <c r="AG803" s="6" t="str">
        <f t="shared" si="112"/>
        <v/>
      </c>
      <c r="AH803" s="6" t="str">
        <f t="shared" si="113"/>
        <v/>
      </c>
      <c r="AI803" s="6">
        <f t="shared" si="114"/>
        <v>0</v>
      </c>
      <c r="AJ803" s="6">
        <f t="shared" si="115"/>
        <v>0</v>
      </c>
      <c r="AK803" s="6" t="str">
        <f t="shared" si="116"/>
        <v/>
      </c>
      <c r="AL803" s="6" t="str">
        <f t="shared" si="117"/>
        <v/>
      </c>
    </row>
    <row r="804" spans="22:38">
      <c r="V804" s="6">
        <f t="shared" si="109"/>
        <v>0</v>
      </c>
      <c r="AE804" s="6">
        <f t="shared" si="110"/>
        <v>0</v>
      </c>
      <c r="AF804" s="6">
        <f t="shared" si="111"/>
        <v>0</v>
      </c>
      <c r="AG804" s="6" t="str">
        <f t="shared" si="112"/>
        <v/>
      </c>
      <c r="AH804" s="6" t="str">
        <f t="shared" si="113"/>
        <v/>
      </c>
      <c r="AI804" s="6">
        <f t="shared" si="114"/>
        <v>0</v>
      </c>
      <c r="AJ804" s="6">
        <f t="shared" si="115"/>
        <v>0</v>
      </c>
      <c r="AK804" s="6" t="str">
        <f t="shared" si="116"/>
        <v/>
      </c>
      <c r="AL804" s="6" t="str">
        <f t="shared" si="117"/>
        <v/>
      </c>
    </row>
    <row r="805" spans="22:38">
      <c r="V805" s="6">
        <f t="shared" si="109"/>
        <v>0</v>
      </c>
      <c r="AE805" s="6">
        <f t="shared" si="110"/>
        <v>0</v>
      </c>
      <c r="AF805" s="6">
        <f t="shared" si="111"/>
        <v>0</v>
      </c>
      <c r="AG805" s="6" t="str">
        <f t="shared" si="112"/>
        <v/>
      </c>
      <c r="AH805" s="6" t="str">
        <f t="shared" si="113"/>
        <v/>
      </c>
      <c r="AI805" s="6">
        <f t="shared" si="114"/>
        <v>0</v>
      </c>
      <c r="AJ805" s="6">
        <f t="shared" si="115"/>
        <v>0</v>
      </c>
      <c r="AK805" s="6" t="str">
        <f t="shared" si="116"/>
        <v/>
      </c>
      <c r="AL805" s="6" t="str">
        <f t="shared" si="117"/>
        <v/>
      </c>
    </row>
    <row r="806" spans="22:38">
      <c r="V806" s="6">
        <f t="shared" si="109"/>
        <v>0</v>
      </c>
      <c r="AE806" s="6">
        <f t="shared" si="110"/>
        <v>0</v>
      </c>
      <c r="AF806" s="6">
        <f t="shared" si="111"/>
        <v>0</v>
      </c>
      <c r="AG806" s="6" t="str">
        <f t="shared" si="112"/>
        <v/>
      </c>
      <c r="AH806" s="6" t="str">
        <f t="shared" si="113"/>
        <v/>
      </c>
      <c r="AI806" s="6">
        <f t="shared" si="114"/>
        <v>0</v>
      </c>
      <c r="AJ806" s="6">
        <f t="shared" si="115"/>
        <v>0</v>
      </c>
      <c r="AK806" s="6" t="str">
        <f t="shared" si="116"/>
        <v/>
      </c>
      <c r="AL806" s="6" t="str">
        <f t="shared" si="117"/>
        <v/>
      </c>
    </row>
    <row r="807" spans="22:38">
      <c r="V807" s="6">
        <f t="shared" si="109"/>
        <v>0</v>
      </c>
      <c r="AE807" s="6">
        <f t="shared" si="110"/>
        <v>0</v>
      </c>
      <c r="AF807" s="6">
        <f t="shared" si="111"/>
        <v>0</v>
      </c>
      <c r="AG807" s="6" t="str">
        <f t="shared" si="112"/>
        <v/>
      </c>
      <c r="AH807" s="6" t="str">
        <f t="shared" si="113"/>
        <v/>
      </c>
      <c r="AI807" s="6">
        <f t="shared" si="114"/>
        <v>0</v>
      </c>
      <c r="AJ807" s="6">
        <f t="shared" si="115"/>
        <v>0</v>
      </c>
      <c r="AK807" s="6" t="str">
        <f t="shared" si="116"/>
        <v/>
      </c>
      <c r="AL807" s="6" t="str">
        <f t="shared" si="117"/>
        <v/>
      </c>
    </row>
    <row r="808" spans="22:38">
      <c r="V808" s="6">
        <f t="shared" si="109"/>
        <v>0</v>
      </c>
      <c r="AE808" s="6">
        <f t="shared" si="110"/>
        <v>0</v>
      </c>
      <c r="AF808" s="6">
        <f t="shared" si="111"/>
        <v>0</v>
      </c>
      <c r="AG808" s="6" t="str">
        <f t="shared" si="112"/>
        <v/>
      </c>
      <c r="AH808" s="6" t="str">
        <f t="shared" si="113"/>
        <v/>
      </c>
      <c r="AI808" s="6">
        <f t="shared" si="114"/>
        <v>0</v>
      </c>
      <c r="AJ808" s="6">
        <f t="shared" si="115"/>
        <v>0</v>
      </c>
      <c r="AK808" s="6" t="str">
        <f t="shared" si="116"/>
        <v/>
      </c>
      <c r="AL808" s="6" t="str">
        <f t="shared" si="117"/>
        <v/>
      </c>
    </row>
    <row r="809" spans="22:38">
      <c r="V809" s="6">
        <f t="shared" si="109"/>
        <v>0</v>
      </c>
      <c r="AE809" s="6">
        <f t="shared" si="110"/>
        <v>0</v>
      </c>
      <c r="AF809" s="6">
        <f t="shared" si="111"/>
        <v>0</v>
      </c>
      <c r="AG809" s="6" t="str">
        <f t="shared" si="112"/>
        <v/>
      </c>
      <c r="AH809" s="6" t="str">
        <f t="shared" si="113"/>
        <v/>
      </c>
      <c r="AI809" s="6">
        <f t="shared" si="114"/>
        <v>0</v>
      </c>
      <c r="AJ809" s="6">
        <f t="shared" si="115"/>
        <v>0</v>
      </c>
      <c r="AK809" s="6" t="str">
        <f t="shared" si="116"/>
        <v/>
      </c>
      <c r="AL809" s="6" t="str">
        <f t="shared" si="117"/>
        <v/>
      </c>
    </row>
    <row r="810" spans="22:38">
      <c r="V810" s="6">
        <f t="shared" si="109"/>
        <v>0</v>
      </c>
      <c r="AE810" s="6">
        <f t="shared" si="110"/>
        <v>0</v>
      </c>
      <c r="AF810" s="6">
        <f t="shared" si="111"/>
        <v>0</v>
      </c>
      <c r="AG810" s="6" t="str">
        <f t="shared" si="112"/>
        <v/>
      </c>
      <c r="AH810" s="6" t="str">
        <f t="shared" si="113"/>
        <v/>
      </c>
      <c r="AI810" s="6">
        <f t="shared" si="114"/>
        <v>0</v>
      </c>
      <c r="AJ810" s="6">
        <f t="shared" si="115"/>
        <v>0</v>
      </c>
      <c r="AK810" s="6" t="str">
        <f t="shared" si="116"/>
        <v/>
      </c>
      <c r="AL810" s="6" t="str">
        <f t="shared" si="117"/>
        <v/>
      </c>
    </row>
    <row r="811" spans="22:38">
      <c r="V811" s="6">
        <f t="shared" si="109"/>
        <v>0</v>
      </c>
      <c r="AE811" s="6">
        <f t="shared" si="110"/>
        <v>0</v>
      </c>
      <c r="AF811" s="6">
        <f t="shared" si="111"/>
        <v>0</v>
      </c>
      <c r="AG811" s="6" t="str">
        <f t="shared" si="112"/>
        <v/>
      </c>
      <c r="AH811" s="6" t="str">
        <f t="shared" si="113"/>
        <v/>
      </c>
      <c r="AI811" s="6">
        <f t="shared" si="114"/>
        <v>0</v>
      </c>
      <c r="AJ811" s="6">
        <f t="shared" si="115"/>
        <v>0</v>
      </c>
      <c r="AK811" s="6" t="str">
        <f t="shared" si="116"/>
        <v/>
      </c>
      <c r="AL811" s="6" t="str">
        <f t="shared" si="117"/>
        <v/>
      </c>
    </row>
    <row r="812" spans="22:38">
      <c r="V812" s="6">
        <f t="shared" si="109"/>
        <v>0</v>
      </c>
      <c r="AE812" s="6">
        <f t="shared" si="110"/>
        <v>0</v>
      </c>
      <c r="AF812" s="6">
        <f t="shared" si="111"/>
        <v>0</v>
      </c>
      <c r="AG812" s="6" t="str">
        <f t="shared" si="112"/>
        <v/>
      </c>
      <c r="AH812" s="6" t="str">
        <f t="shared" si="113"/>
        <v/>
      </c>
      <c r="AI812" s="6">
        <f t="shared" si="114"/>
        <v>0</v>
      </c>
      <c r="AJ812" s="6">
        <f t="shared" si="115"/>
        <v>0</v>
      </c>
      <c r="AK812" s="6" t="str">
        <f t="shared" si="116"/>
        <v/>
      </c>
      <c r="AL812" s="6" t="str">
        <f t="shared" si="117"/>
        <v/>
      </c>
    </row>
    <row r="813" spans="22:38">
      <c r="V813" s="6">
        <f t="shared" si="109"/>
        <v>0</v>
      </c>
      <c r="AE813" s="6">
        <f t="shared" si="110"/>
        <v>0</v>
      </c>
      <c r="AF813" s="6">
        <f t="shared" si="111"/>
        <v>0</v>
      </c>
      <c r="AG813" s="6" t="str">
        <f t="shared" si="112"/>
        <v/>
      </c>
      <c r="AH813" s="6" t="str">
        <f t="shared" si="113"/>
        <v/>
      </c>
      <c r="AI813" s="6">
        <f t="shared" si="114"/>
        <v>0</v>
      </c>
      <c r="AJ813" s="6">
        <f t="shared" si="115"/>
        <v>0</v>
      </c>
      <c r="AK813" s="6" t="str">
        <f t="shared" si="116"/>
        <v/>
      </c>
      <c r="AL813" s="6" t="str">
        <f t="shared" si="117"/>
        <v/>
      </c>
    </row>
    <row r="814" spans="22:38">
      <c r="V814" s="6">
        <f t="shared" si="109"/>
        <v>0</v>
      </c>
      <c r="AE814" s="6">
        <f t="shared" si="110"/>
        <v>0</v>
      </c>
      <c r="AF814" s="6">
        <f t="shared" si="111"/>
        <v>0</v>
      </c>
      <c r="AG814" s="6" t="str">
        <f t="shared" si="112"/>
        <v/>
      </c>
      <c r="AH814" s="6" t="str">
        <f t="shared" si="113"/>
        <v/>
      </c>
      <c r="AI814" s="6">
        <f t="shared" si="114"/>
        <v>0</v>
      </c>
      <c r="AJ814" s="6">
        <f t="shared" si="115"/>
        <v>0</v>
      </c>
      <c r="AK814" s="6" t="str">
        <f t="shared" si="116"/>
        <v/>
      </c>
      <c r="AL814" s="6" t="str">
        <f t="shared" si="117"/>
        <v/>
      </c>
    </row>
    <row r="815" spans="22:38">
      <c r="V815" s="6">
        <f t="shared" si="109"/>
        <v>0</v>
      </c>
      <c r="AE815" s="6">
        <f t="shared" si="110"/>
        <v>0</v>
      </c>
      <c r="AF815" s="6">
        <f t="shared" si="111"/>
        <v>0</v>
      </c>
      <c r="AG815" s="6" t="str">
        <f t="shared" si="112"/>
        <v/>
      </c>
      <c r="AH815" s="6" t="str">
        <f t="shared" si="113"/>
        <v/>
      </c>
      <c r="AI815" s="6">
        <f t="shared" si="114"/>
        <v>0</v>
      </c>
      <c r="AJ815" s="6">
        <f t="shared" si="115"/>
        <v>0</v>
      </c>
      <c r="AK815" s="6" t="str">
        <f t="shared" si="116"/>
        <v/>
      </c>
      <c r="AL815" s="6" t="str">
        <f t="shared" si="117"/>
        <v/>
      </c>
    </row>
    <row r="816" spans="22:38">
      <c r="V816" s="6">
        <f t="shared" si="109"/>
        <v>0</v>
      </c>
      <c r="AE816" s="6">
        <f t="shared" si="110"/>
        <v>0</v>
      </c>
      <c r="AF816" s="6">
        <f t="shared" si="111"/>
        <v>0</v>
      </c>
      <c r="AG816" s="6" t="str">
        <f t="shared" si="112"/>
        <v/>
      </c>
      <c r="AH816" s="6" t="str">
        <f t="shared" si="113"/>
        <v/>
      </c>
      <c r="AI816" s="6">
        <f t="shared" si="114"/>
        <v>0</v>
      </c>
      <c r="AJ816" s="6">
        <f t="shared" si="115"/>
        <v>0</v>
      </c>
      <c r="AK816" s="6" t="str">
        <f t="shared" si="116"/>
        <v/>
      </c>
      <c r="AL816" s="6" t="str">
        <f t="shared" si="117"/>
        <v/>
      </c>
    </row>
    <row r="817" spans="22:38">
      <c r="V817" s="6">
        <f t="shared" si="109"/>
        <v>0</v>
      </c>
      <c r="AE817" s="6">
        <f t="shared" si="110"/>
        <v>0</v>
      </c>
      <c r="AF817" s="6">
        <f t="shared" si="111"/>
        <v>0</v>
      </c>
      <c r="AG817" s="6" t="str">
        <f t="shared" si="112"/>
        <v/>
      </c>
      <c r="AH817" s="6" t="str">
        <f t="shared" si="113"/>
        <v/>
      </c>
      <c r="AI817" s="6">
        <f t="shared" si="114"/>
        <v>0</v>
      </c>
      <c r="AJ817" s="6">
        <f t="shared" si="115"/>
        <v>0</v>
      </c>
      <c r="AK817" s="6" t="str">
        <f t="shared" si="116"/>
        <v/>
      </c>
      <c r="AL817" s="6" t="str">
        <f t="shared" si="117"/>
        <v/>
      </c>
    </row>
    <row r="818" spans="22:38">
      <c r="V818" s="6">
        <f t="shared" si="109"/>
        <v>0</v>
      </c>
      <c r="AE818" s="6">
        <f t="shared" si="110"/>
        <v>0</v>
      </c>
      <c r="AF818" s="6">
        <f t="shared" si="111"/>
        <v>0</v>
      </c>
      <c r="AG818" s="6" t="str">
        <f t="shared" si="112"/>
        <v/>
      </c>
      <c r="AH818" s="6" t="str">
        <f t="shared" si="113"/>
        <v/>
      </c>
      <c r="AI818" s="6">
        <f t="shared" si="114"/>
        <v>0</v>
      </c>
      <c r="AJ818" s="6">
        <f t="shared" si="115"/>
        <v>0</v>
      </c>
      <c r="AK818" s="6" t="str">
        <f t="shared" si="116"/>
        <v/>
      </c>
      <c r="AL818" s="6" t="str">
        <f t="shared" si="117"/>
        <v/>
      </c>
    </row>
    <row r="819" spans="22:38">
      <c r="V819" s="6">
        <f t="shared" si="109"/>
        <v>0</v>
      </c>
      <c r="AE819" s="6">
        <f t="shared" si="110"/>
        <v>0</v>
      </c>
      <c r="AF819" s="6">
        <f t="shared" si="111"/>
        <v>0</v>
      </c>
      <c r="AG819" s="6" t="str">
        <f t="shared" si="112"/>
        <v/>
      </c>
      <c r="AH819" s="6" t="str">
        <f t="shared" si="113"/>
        <v/>
      </c>
      <c r="AI819" s="6">
        <f t="shared" si="114"/>
        <v>0</v>
      </c>
      <c r="AJ819" s="6">
        <f t="shared" si="115"/>
        <v>0</v>
      </c>
      <c r="AK819" s="6" t="str">
        <f t="shared" si="116"/>
        <v/>
      </c>
      <c r="AL819" s="6" t="str">
        <f t="shared" si="117"/>
        <v/>
      </c>
    </row>
    <row r="820" spans="22:38">
      <c r="V820" s="6">
        <f t="shared" si="109"/>
        <v>0</v>
      </c>
      <c r="AE820" s="6">
        <f t="shared" si="110"/>
        <v>0</v>
      </c>
      <c r="AF820" s="6">
        <f t="shared" si="111"/>
        <v>0</v>
      </c>
      <c r="AG820" s="6" t="str">
        <f t="shared" si="112"/>
        <v/>
      </c>
      <c r="AH820" s="6" t="str">
        <f t="shared" si="113"/>
        <v/>
      </c>
      <c r="AI820" s="6">
        <f t="shared" si="114"/>
        <v>0</v>
      </c>
      <c r="AJ820" s="6">
        <f t="shared" si="115"/>
        <v>0</v>
      </c>
      <c r="AK820" s="6" t="str">
        <f t="shared" si="116"/>
        <v/>
      </c>
      <c r="AL820" s="6" t="str">
        <f t="shared" si="117"/>
        <v/>
      </c>
    </row>
    <row r="821" spans="22:38">
      <c r="V821" s="6">
        <f t="shared" si="109"/>
        <v>0</v>
      </c>
      <c r="AE821" s="6">
        <f t="shared" si="110"/>
        <v>0</v>
      </c>
      <c r="AF821" s="6">
        <f t="shared" si="111"/>
        <v>0</v>
      </c>
      <c r="AG821" s="6" t="str">
        <f t="shared" si="112"/>
        <v/>
      </c>
      <c r="AH821" s="6" t="str">
        <f t="shared" si="113"/>
        <v/>
      </c>
      <c r="AI821" s="6">
        <f t="shared" si="114"/>
        <v>0</v>
      </c>
      <c r="AJ821" s="6">
        <f t="shared" si="115"/>
        <v>0</v>
      </c>
      <c r="AK821" s="6" t="str">
        <f t="shared" si="116"/>
        <v/>
      </c>
      <c r="AL821" s="6" t="str">
        <f t="shared" si="117"/>
        <v/>
      </c>
    </row>
    <row r="822" spans="22:38">
      <c r="V822" s="6">
        <f t="shared" si="109"/>
        <v>0</v>
      </c>
      <c r="AE822" s="6">
        <f t="shared" si="110"/>
        <v>0</v>
      </c>
      <c r="AF822" s="6">
        <f t="shared" si="111"/>
        <v>0</v>
      </c>
      <c r="AG822" s="6" t="str">
        <f t="shared" si="112"/>
        <v/>
      </c>
      <c r="AH822" s="6" t="str">
        <f t="shared" si="113"/>
        <v/>
      </c>
      <c r="AI822" s="6">
        <f t="shared" si="114"/>
        <v>0</v>
      </c>
      <c r="AJ822" s="6">
        <f t="shared" si="115"/>
        <v>0</v>
      </c>
      <c r="AK822" s="6" t="str">
        <f t="shared" si="116"/>
        <v/>
      </c>
      <c r="AL822" s="6" t="str">
        <f t="shared" si="117"/>
        <v/>
      </c>
    </row>
    <row r="823" spans="22:38">
      <c r="V823" s="6">
        <f t="shared" si="109"/>
        <v>0</v>
      </c>
      <c r="AE823" s="6">
        <f t="shared" si="110"/>
        <v>0</v>
      </c>
      <c r="AF823" s="6">
        <f t="shared" si="111"/>
        <v>0</v>
      </c>
      <c r="AG823" s="6" t="str">
        <f t="shared" si="112"/>
        <v/>
      </c>
      <c r="AH823" s="6" t="str">
        <f t="shared" si="113"/>
        <v/>
      </c>
      <c r="AI823" s="6">
        <f t="shared" si="114"/>
        <v>0</v>
      </c>
      <c r="AJ823" s="6">
        <f t="shared" si="115"/>
        <v>0</v>
      </c>
      <c r="AK823" s="6" t="str">
        <f t="shared" si="116"/>
        <v/>
      </c>
      <c r="AL823" s="6" t="str">
        <f t="shared" si="117"/>
        <v/>
      </c>
    </row>
    <row r="824" spans="22:38">
      <c r="V824" s="6">
        <f t="shared" si="109"/>
        <v>0</v>
      </c>
      <c r="AE824" s="6">
        <f t="shared" si="110"/>
        <v>0</v>
      </c>
      <c r="AF824" s="6">
        <f t="shared" si="111"/>
        <v>0</v>
      </c>
      <c r="AG824" s="6" t="str">
        <f t="shared" si="112"/>
        <v/>
      </c>
      <c r="AH824" s="6" t="str">
        <f t="shared" si="113"/>
        <v/>
      </c>
      <c r="AI824" s="6">
        <f t="shared" si="114"/>
        <v>0</v>
      </c>
      <c r="AJ824" s="6">
        <f t="shared" si="115"/>
        <v>0</v>
      </c>
      <c r="AK824" s="6" t="str">
        <f t="shared" si="116"/>
        <v/>
      </c>
      <c r="AL824" s="6" t="str">
        <f t="shared" si="117"/>
        <v/>
      </c>
    </row>
    <row r="825" spans="22:38">
      <c r="V825" s="6">
        <f t="shared" si="109"/>
        <v>0</v>
      </c>
      <c r="AE825" s="6">
        <f t="shared" si="110"/>
        <v>0</v>
      </c>
      <c r="AF825" s="6">
        <f t="shared" si="111"/>
        <v>0</v>
      </c>
      <c r="AG825" s="6" t="str">
        <f t="shared" si="112"/>
        <v/>
      </c>
      <c r="AH825" s="6" t="str">
        <f t="shared" si="113"/>
        <v/>
      </c>
      <c r="AI825" s="6">
        <f t="shared" si="114"/>
        <v>0</v>
      </c>
      <c r="AJ825" s="6">
        <f t="shared" si="115"/>
        <v>0</v>
      </c>
      <c r="AK825" s="6" t="str">
        <f t="shared" si="116"/>
        <v/>
      </c>
      <c r="AL825" s="6" t="str">
        <f t="shared" si="117"/>
        <v/>
      </c>
    </row>
    <row r="826" spans="22:38">
      <c r="V826" s="6">
        <f t="shared" si="109"/>
        <v>0</v>
      </c>
      <c r="AE826" s="6">
        <f t="shared" si="110"/>
        <v>0</v>
      </c>
      <c r="AF826" s="6">
        <f t="shared" si="111"/>
        <v>0</v>
      </c>
      <c r="AG826" s="6" t="str">
        <f t="shared" si="112"/>
        <v/>
      </c>
      <c r="AH826" s="6" t="str">
        <f t="shared" si="113"/>
        <v/>
      </c>
      <c r="AI826" s="6">
        <f t="shared" si="114"/>
        <v>0</v>
      </c>
      <c r="AJ826" s="6">
        <f t="shared" si="115"/>
        <v>0</v>
      </c>
      <c r="AK826" s="6" t="str">
        <f t="shared" si="116"/>
        <v/>
      </c>
      <c r="AL826" s="6" t="str">
        <f t="shared" si="117"/>
        <v/>
      </c>
    </row>
    <row r="827" spans="22:38">
      <c r="V827" s="6">
        <f t="shared" si="109"/>
        <v>0</v>
      </c>
      <c r="AE827" s="6">
        <f t="shared" si="110"/>
        <v>0</v>
      </c>
      <c r="AF827" s="6">
        <f t="shared" si="111"/>
        <v>0</v>
      </c>
      <c r="AG827" s="6" t="str">
        <f t="shared" si="112"/>
        <v/>
      </c>
      <c r="AH827" s="6" t="str">
        <f t="shared" si="113"/>
        <v/>
      </c>
      <c r="AI827" s="6">
        <f t="shared" si="114"/>
        <v>0</v>
      </c>
      <c r="AJ827" s="6">
        <f t="shared" si="115"/>
        <v>0</v>
      </c>
      <c r="AK827" s="6" t="str">
        <f t="shared" si="116"/>
        <v/>
      </c>
      <c r="AL827" s="6" t="str">
        <f t="shared" si="117"/>
        <v/>
      </c>
    </row>
    <row r="828" spans="22:38">
      <c r="V828" s="6">
        <f t="shared" si="109"/>
        <v>0</v>
      </c>
      <c r="AE828" s="6">
        <f t="shared" si="110"/>
        <v>0</v>
      </c>
      <c r="AF828" s="6">
        <f t="shared" si="111"/>
        <v>0</v>
      </c>
      <c r="AG828" s="6" t="str">
        <f t="shared" si="112"/>
        <v/>
      </c>
      <c r="AH828" s="6" t="str">
        <f t="shared" si="113"/>
        <v/>
      </c>
      <c r="AI828" s="6">
        <f t="shared" si="114"/>
        <v>0</v>
      </c>
      <c r="AJ828" s="6">
        <f t="shared" si="115"/>
        <v>0</v>
      </c>
      <c r="AK828" s="6" t="str">
        <f t="shared" si="116"/>
        <v/>
      </c>
      <c r="AL828" s="6" t="str">
        <f t="shared" si="117"/>
        <v/>
      </c>
    </row>
    <row r="829" spans="22:38">
      <c r="V829" s="6">
        <f t="shared" si="109"/>
        <v>0</v>
      </c>
      <c r="AE829" s="6">
        <f t="shared" si="110"/>
        <v>0</v>
      </c>
      <c r="AF829" s="6">
        <f t="shared" si="111"/>
        <v>0</v>
      </c>
      <c r="AG829" s="6" t="str">
        <f t="shared" si="112"/>
        <v/>
      </c>
      <c r="AH829" s="6" t="str">
        <f t="shared" si="113"/>
        <v/>
      </c>
      <c r="AI829" s="6">
        <f t="shared" si="114"/>
        <v>0</v>
      </c>
      <c r="AJ829" s="6">
        <f t="shared" si="115"/>
        <v>0</v>
      </c>
      <c r="AK829" s="6" t="str">
        <f t="shared" si="116"/>
        <v/>
      </c>
      <c r="AL829" s="6" t="str">
        <f t="shared" si="117"/>
        <v/>
      </c>
    </row>
    <row r="830" spans="22:38">
      <c r="V830" s="6">
        <f t="shared" si="109"/>
        <v>0</v>
      </c>
      <c r="AE830" s="6">
        <f t="shared" si="110"/>
        <v>0</v>
      </c>
      <c r="AF830" s="6">
        <f t="shared" si="111"/>
        <v>0</v>
      </c>
      <c r="AG830" s="6" t="str">
        <f t="shared" si="112"/>
        <v/>
      </c>
      <c r="AH830" s="6" t="str">
        <f t="shared" si="113"/>
        <v/>
      </c>
      <c r="AI830" s="6">
        <f t="shared" si="114"/>
        <v>0</v>
      </c>
      <c r="AJ830" s="6">
        <f t="shared" si="115"/>
        <v>0</v>
      </c>
      <c r="AK830" s="6" t="str">
        <f t="shared" si="116"/>
        <v/>
      </c>
      <c r="AL830" s="6" t="str">
        <f t="shared" si="117"/>
        <v/>
      </c>
    </row>
    <row r="831" spans="22:38">
      <c r="V831" s="6">
        <f t="shared" si="109"/>
        <v>0</v>
      </c>
      <c r="AE831" s="6">
        <f t="shared" si="110"/>
        <v>0</v>
      </c>
      <c r="AF831" s="6">
        <f t="shared" si="111"/>
        <v>0</v>
      </c>
      <c r="AG831" s="6" t="str">
        <f t="shared" si="112"/>
        <v/>
      </c>
      <c r="AH831" s="6" t="str">
        <f t="shared" si="113"/>
        <v/>
      </c>
      <c r="AI831" s="6">
        <f t="shared" si="114"/>
        <v>0</v>
      </c>
      <c r="AJ831" s="6">
        <f t="shared" si="115"/>
        <v>0</v>
      </c>
      <c r="AK831" s="6" t="str">
        <f t="shared" si="116"/>
        <v/>
      </c>
      <c r="AL831" s="6" t="str">
        <f t="shared" si="117"/>
        <v/>
      </c>
    </row>
    <row r="832" spans="22:38">
      <c r="V832" s="6">
        <f t="shared" si="109"/>
        <v>0</v>
      </c>
      <c r="AE832" s="6">
        <f t="shared" si="110"/>
        <v>0</v>
      </c>
      <c r="AF832" s="6">
        <f t="shared" si="111"/>
        <v>0</v>
      </c>
      <c r="AG832" s="6" t="str">
        <f t="shared" si="112"/>
        <v/>
      </c>
      <c r="AH832" s="6" t="str">
        <f t="shared" si="113"/>
        <v/>
      </c>
      <c r="AI832" s="6">
        <f t="shared" si="114"/>
        <v>0</v>
      </c>
      <c r="AJ832" s="6">
        <f t="shared" si="115"/>
        <v>0</v>
      </c>
      <c r="AK832" s="6" t="str">
        <f t="shared" si="116"/>
        <v/>
      </c>
      <c r="AL832" s="6" t="str">
        <f t="shared" si="117"/>
        <v/>
      </c>
    </row>
    <row r="833" spans="22:38">
      <c r="V833" s="6">
        <f t="shared" si="109"/>
        <v>0</v>
      </c>
      <c r="AE833" s="6">
        <f t="shared" si="110"/>
        <v>0</v>
      </c>
      <c r="AF833" s="6">
        <f t="shared" si="111"/>
        <v>0</v>
      </c>
      <c r="AG833" s="6" t="str">
        <f t="shared" si="112"/>
        <v/>
      </c>
      <c r="AH833" s="6" t="str">
        <f t="shared" si="113"/>
        <v/>
      </c>
      <c r="AI833" s="6">
        <f t="shared" si="114"/>
        <v>0</v>
      </c>
      <c r="AJ833" s="6">
        <f t="shared" si="115"/>
        <v>0</v>
      </c>
      <c r="AK833" s="6" t="str">
        <f t="shared" si="116"/>
        <v/>
      </c>
      <c r="AL833" s="6" t="str">
        <f t="shared" si="117"/>
        <v/>
      </c>
    </row>
    <row r="834" spans="22:38">
      <c r="V834" s="6">
        <f t="shared" si="109"/>
        <v>0</v>
      </c>
      <c r="AE834" s="6">
        <f t="shared" si="110"/>
        <v>0</v>
      </c>
      <c r="AF834" s="6">
        <f t="shared" si="111"/>
        <v>0</v>
      </c>
      <c r="AG834" s="6" t="str">
        <f t="shared" si="112"/>
        <v/>
      </c>
      <c r="AH834" s="6" t="str">
        <f t="shared" si="113"/>
        <v/>
      </c>
      <c r="AI834" s="6">
        <f t="shared" si="114"/>
        <v>0</v>
      </c>
      <c r="AJ834" s="6">
        <f t="shared" si="115"/>
        <v>0</v>
      </c>
      <c r="AK834" s="6" t="str">
        <f t="shared" si="116"/>
        <v/>
      </c>
      <c r="AL834" s="6" t="str">
        <f t="shared" si="117"/>
        <v/>
      </c>
    </row>
    <row r="835" spans="22:38">
      <c r="V835" s="6">
        <f t="shared" si="109"/>
        <v>0</v>
      </c>
      <c r="AE835" s="6">
        <f t="shared" si="110"/>
        <v>0</v>
      </c>
      <c r="AF835" s="6">
        <f t="shared" si="111"/>
        <v>0</v>
      </c>
      <c r="AG835" s="6" t="str">
        <f t="shared" si="112"/>
        <v/>
      </c>
      <c r="AH835" s="6" t="str">
        <f t="shared" si="113"/>
        <v/>
      </c>
      <c r="AI835" s="6">
        <f t="shared" si="114"/>
        <v>0</v>
      </c>
      <c r="AJ835" s="6">
        <f t="shared" si="115"/>
        <v>0</v>
      </c>
      <c r="AK835" s="6" t="str">
        <f t="shared" si="116"/>
        <v/>
      </c>
      <c r="AL835" s="6" t="str">
        <f t="shared" si="117"/>
        <v/>
      </c>
    </row>
    <row r="836" spans="22:38">
      <c r="V836" s="6">
        <f t="shared" si="109"/>
        <v>0</v>
      </c>
      <c r="AE836" s="6">
        <f t="shared" si="110"/>
        <v>0</v>
      </c>
      <c r="AF836" s="6">
        <f t="shared" si="111"/>
        <v>0</v>
      </c>
      <c r="AG836" s="6" t="str">
        <f t="shared" si="112"/>
        <v/>
      </c>
      <c r="AH836" s="6" t="str">
        <f t="shared" si="113"/>
        <v/>
      </c>
      <c r="AI836" s="6">
        <f t="shared" si="114"/>
        <v>0</v>
      </c>
      <c r="AJ836" s="6">
        <f t="shared" si="115"/>
        <v>0</v>
      </c>
      <c r="AK836" s="6" t="str">
        <f t="shared" si="116"/>
        <v/>
      </c>
      <c r="AL836" s="6" t="str">
        <f t="shared" si="117"/>
        <v/>
      </c>
    </row>
    <row r="837" spans="22:38">
      <c r="V837" s="6">
        <f t="shared" si="109"/>
        <v>0</v>
      </c>
      <c r="AE837" s="6">
        <f t="shared" si="110"/>
        <v>0</v>
      </c>
      <c r="AF837" s="6">
        <f t="shared" si="111"/>
        <v>0</v>
      </c>
      <c r="AG837" s="6" t="str">
        <f t="shared" si="112"/>
        <v/>
      </c>
      <c r="AH837" s="6" t="str">
        <f t="shared" si="113"/>
        <v/>
      </c>
      <c r="AI837" s="6">
        <f t="shared" si="114"/>
        <v>0</v>
      </c>
      <c r="AJ837" s="6">
        <f t="shared" si="115"/>
        <v>0</v>
      </c>
      <c r="AK837" s="6" t="str">
        <f t="shared" si="116"/>
        <v/>
      </c>
      <c r="AL837" s="6" t="str">
        <f t="shared" si="117"/>
        <v/>
      </c>
    </row>
    <row r="838" spans="22:38">
      <c r="V838" s="6">
        <f t="shared" si="109"/>
        <v>0</v>
      </c>
      <c r="AE838" s="6">
        <f t="shared" si="110"/>
        <v>0</v>
      </c>
      <c r="AF838" s="6">
        <f t="shared" si="111"/>
        <v>0</v>
      </c>
      <c r="AG838" s="6" t="str">
        <f t="shared" si="112"/>
        <v/>
      </c>
      <c r="AH838" s="6" t="str">
        <f t="shared" si="113"/>
        <v/>
      </c>
      <c r="AI838" s="6">
        <f t="shared" si="114"/>
        <v>0</v>
      </c>
      <c r="AJ838" s="6">
        <f t="shared" si="115"/>
        <v>0</v>
      </c>
      <c r="AK838" s="6" t="str">
        <f t="shared" si="116"/>
        <v/>
      </c>
      <c r="AL838" s="6" t="str">
        <f t="shared" si="117"/>
        <v/>
      </c>
    </row>
    <row r="839" spans="22:38">
      <c r="V839" s="6">
        <f t="shared" si="109"/>
        <v>0</v>
      </c>
      <c r="AE839" s="6">
        <f t="shared" si="110"/>
        <v>0</v>
      </c>
      <c r="AF839" s="6">
        <f t="shared" si="111"/>
        <v>0</v>
      </c>
      <c r="AG839" s="6" t="str">
        <f t="shared" si="112"/>
        <v/>
      </c>
      <c r="AH839" s="6" t="str">
        <f t="shared" si="113"/>
        <v/>
      </c>
      <c r="AI839" s="6">
        <f t="shared" si="114"/>
        <v>0</v>
      </c>
      <c r="AJ839" s="6">
        <f t="shared" si="115"/>
        <v>0</v>
      </c>
      <c r="AK839" s="6" t="str">
        <f t="shared" si="116"/>
        <v/>
      </c>
      <c r="AL839" s="6" t="str">
        <f t="shared" si="117"/>
        <v/>
      </c>
    </row>
    <row r="840" spans="22:38">
      <c r="V840" s="6">
        <f t="shared" si="109"/>
        <v>0</v>
      </c>
      <c r="AE840" s="6">
        <f t="shared" si="110"/>
        <v>0</v>
      </c>
      <c r="AF840" s="6">
        <f t="shared" si="111"/>
        <v>0</v>
      </c>
      <c r="AG840" s="6" t="str">
        <f t="shared" si="112"/>
        <v/>
      </c>
      <c r="AH840" s="6" t="str">
        <f t="shared" si="113"/>
        <v/>
      </c>
      <c r="AI840" s="6">
        <f t="shared" si="114"/>
        <v>0</v>
      </c>
      <c r="AJ840" s="6">
        <f t="shared" si="115"/>
        <v>0</v>
      </c>
      <c r="AK840" s="6" t="str">
        <f t="shared" si="116"/>
        <v/>
      </c>
      <c r="AL840" s="6" t="str">
        <f t="shared" si="117"/>
        <v/>
      </c>
    </row>
    <row r="841" spans="22:38">
      <c r="V841" s="6">
        <f t="shared" ref="V841:V889" si="118">D841</f>
        <v>0</v>
      </c>
      <c r="AE841" s="6">
        <f t="shared" si="110"/>
        <v>0</v>
      </c>
      <c r="AF841" s="6">
        <f t="shared" si="111"/>
        <v>0</v>
      </c>
      <c r="AG841" s="6" t="str">
        <f t="shared" si="112"/>
        <v/>
      </c>
      <c r="AH841" s="6" t="str">
        <f t="shared" si="113"/>
        <v/>
      </c>
      <c r="AI841" s="6">
        <f t="shared" si="114"/>
        <v>0</v>
      </c>
      <c r="AJ841" s="6">
        <f t="shared" si="115"/>
        <v>0</v>
      </c>
      <c r="AK841" s="6" t="str">
        <f t="shared" si="116"/>
        <v/>
      </c>
      <c r="AL841" s="6" t="str">
        <f t="shared" si="117"/>
        <v/>
      </c>
    </row>
    <row r="842" spans="22:38">
      <c r="V842" s="6">
        <f t="shared" si="118"/>
        <v>0</v>
      </c>
      <c r="AE842" s="6">
        <f t="shared" si="110"/>
        <v>0</v>
      </c>
      <c r="AF842" s="6">
        <f t="shared" si="111"/>
        <v>0</v>
      </c>
      <c r="AG842" s="6" t="str">
        <f t="shared" si="112"/>
        <v/>
      </c>
      <c r="AH842" s="6" t="str">
        <f t="shared" si="113"/>
        <v/>
      </c>
      <c r="AI842" s="6">
        <f t="shared" si="114"/>
        <v>0</v>
      </c>
      <c r="AJ842" s="6">
        <f t="shared" si="115"/>
        <v>0</v>
      </c>
      <c r="AK842" s="6" t="str">
        <f t="shared" si="116"/>
        <v/>
      </c>
      <c r="AL842" s="6" t="str">
        <f t="shared" si="117"/>
        <v/>
      </c>
    </row>
    <row r="843" spans="22:38">
      <c r="V843" s="6">
        <f t="shared" si="118"/>
        <v>0</v>
      </c>
      <c r="AE843" s="6">
        <f t="shared" ref="AE843:AE889" si="119">IF(AND(AB843=$AB$4,AC843=$AC$4),IF(W843=$W$4,1,0)+IF(X843=$X$4,1,0)+IF(Y843=$Y$4,1,0),0)</f>
        <v>0</v>
      </c>
      <c r="AF843" s="6">
        <f t="shared" ref="AF843:AF889" si="120">IF(AND(AB843=$AB$4,AC843=$AC$4),IF(W843=$W$4,1,0)+IF(Z843=$Z$4,1,0)+IF(X843=$X$4,1,0)+IF(Y843=$Y$4,1,0)+IF(AA843=$AA$4,1,0)+IF(V843=$V$4,1,0),0)</f>
        <v>0</v>
      </c>
      <c r="AG843" s="6" t="str">
        <f t="shared" ref="AG843:AG889" si="121">IF(AND(AB843=$AB$4,AC843=$AC$4,AE843=MAX(AE$10:AE$5002)),(J843-J$4)^2+(K843-K$4)^2+(L843-L$4)^2+(M843-M$4)^2+(N843-N$4)^2+(O843-O$4)^2,"")</f>
        <v/>
      </c>
      <c r="AH843" s="6" t="str">
        <f t="shared" ref="AH843:AH889" si="122">IF(AND(AB843=$AB$4,AC843=$AC$4,AE843=MAX(AE$10:AE$5002),AF843=MAX(AF$10:AF$5002)),(J843-J$4)^2+(K843-K$4)^2+(L843-L$4)^2+(M843-M$4)^2+(N843-N$4)^2+(O843-O$4)^2,"")</f>
        <v/>
      </c>
      <c r="AI843" s="6">
        <f t="shared" ref="AI843:AI889" si="123">IF(AND(AB843=$AB$5,AC843=$AC$5),IF(W843=$W$5,1,0)+IF(X843=$X$5,1,0)+IF(Y843=$Y$5,1,0),0)</f>
        <v>0</v>
      </c>
      <c r="AJ843" s="6">
        <f t="shared" ref="AJ843:AJ889" si="124">IF(AND(AB843=$AB$5,AC843=$AC$5),IF(W843=$W$5,1,0)+IF(Z843=$Z$5,1,0)+IF(X843=$X$5,1,0)+IF(Y843=$Y$5,1,0)+IF(AA843=$AA$5,1,0)+IF(V843=$V$5,1,0),0)</f>
        <v>0</v>
      </c>
      <c r="AK843" s="6" t="str">
        <f t="shared" ref="AK843:AK889" si="125">IF(AND(AB843=$AB$5,AC843=$AC$5,AI843=MAX(AI$10:AI$5002)),(J843-J$4)^2+(K843-K$4)^2+(L843-L$4)^2+(M843-M$4)^2+(N843-N$4)^2+(O843-O$4)^2,"")</f>
        <v/>
      </c>
      <c r="AL843" s="6" t="str">
        <f t="shared" ref="AL843:AL889" si="126">IF(AND(AB843=$AB$5,AC843=$AC$5,AI843=MAX(AI$10:AI$5002),AJ843=MAX(AJ$10:AJ$5002)),(J843-J$4)^2+(K843-K$4)^2+(L843-L$4)^2+(M843-M$4)^2+(N843-N$4)^2+(O843-O$4)^2,"")</f>
        <v/>
      </c>
    </row>
    <row r="844" spans="22:38">
      <c r="V844" s="6">
        <f t="shared" si="118"/>
        <v>0</v>
      </c>
      <c r="AE844" s="6">
        <f t="shared" si="119"/>
        <v>0</v>
      </c>
      <c r="AF844" s="6">
        <f t="shared" si="120"/>
        <v>0</v>
      </c>
      <c r="AG844" s="6" t="str">
        <f t="shared" si="121"/>
        <v/>
      </c>
      <c r="AH844" s="6" t="str">
        <f t="shared" si="122"/>
        <v/>
      </c>
      <c r="AI844" s="6">
        <f t="shared" si="123"/>
        <v>0</v>
      </c>
      <c r="AJ844" s="6">
        <f t="shared" si="124"/>
        <v>0</v>
      </c>
      <c r="AK844" s="6" t="str">
        <f t="shared" si="125"/>
        <v/>
      </c>
      <c r="AL844" s="6" t="str">
        <f t="shared" si="126"/>
        <v/>
      </c>
    </row>
    <row r="845" spans="22:38">
      <c r="V845" s="6">
        <f t="shared" si="118"/>
        <v>0</v>
      </c>
      <c r="AE845" s="6">
        <f t="shared" si="119"/>
        <v>0</v>
      </c>
      <c r="AF845" s="6">
        <f t="shared" si="120"/>
        <v>0</v>
      </c>
      <c r="AG845" s="6" t="str">
        <f t="shared" si="121"/>
        <v/>
      </c>
      <c r="AH845" s="6" t="str">
        <f t="shared" si="122"/>
        <v/>
      </c>
      <c r="AI845" s="6">
        <f t="shared" si="123"/>
        <v>0</v>
      </c>
      <c r="AJ845" s="6">
        <f t="shared" si="124"/>
        <v>0</v>
      </c>
      <c r="AK845" s="6" t="str">
        <f t="shared" si="125"/>
        <v/>
      </c>
      <c r="AL845" s="6" t="str">
        <f t="shared" si="126"/>
        <v/>
      </c>
    </row>
    <row r="846" spans="22:38">
      <c r="V846" s="6">
        <f t="shared" si="118"/>
        <v>0</v>
      </c>
      <c r="AE846" s="6">
        <f t="shared" si="119"/>
        <v>0</v>
      </c>
      <c r="AF846" s="6">
        <f t="shared" si="120"/>
        <v>0</v>
      </c>
      <c r="AG846" s="6" t="str">
        <f t="shared" si="121"/>
        <v/>
      </c>
      <c r="AH846" s="6" t="str">
        <f t="shared" si="122"/>
        <v/>
      </c>
      <c r="AI846" s="6">
        <f t="shared" si="123"/>
        <v>0</v>
      </c>
      <c r="AJ846" s="6">
        <f t="shared" si="124"/>
        <v>0</v>
      </c>
      <c r="AK846" s="6" t="str">
        <f t="shared" si="125"/>
        <v/>
      </c>
      <c r="AL846" s="6" t="str">
        <f t="shared" si="126"/>
        <v/>
      </c>
    </row>
    <row r="847" spans="22:38">
      <c r="V847" s="6">
        <f t="shared" si="118"/>
        <v>0</v>
      </c>
      <c r="AE847" s="6">
        <f t="shared" si="119"/>
        <v>0</v>
      </c>
      <c r="AF847" s="6">
        <f t="shared" si="120"/>
        <v>0</v>
      </c>
      <c r="AG847" s="6" t="str">
        <f t="shared" si="121"/>
        <v/>
      </c>
      <c r="AH847" s="6" t="str">
        <f t="shared" si="122"/>
        <v/>
      </c>
      <c r="AI847" s="6">
        <f t="shared" si="123"/>
        <v>0</v>
      </c>
      <c r="AJ847" s="6">
        <f t="shared" si="124"/>
        <v>0</v>
      </c>
      <c r="AK847" s="6" t="str">
        <f t="shared" si="125"/>
        <v/>
      </c>
      <c r="AL847" s="6" t="str">
        <f t="shared" si="126"/>
        <v/>
      </c>
    </row>
    <row r="848" spans="22:38">
      <c r="V848" s="6">
        <f t="shared" si="118"/>
        <v>0</v>
      </c>
      <c r="AE848" s="6">
        <f t="shared" si="119"/>
        <v>0</v>
      </c>
      <c r="AF848" s="6">
        <f t="shared" si="120"/>
        <v>0</v>
      </c>
      <c r="AG848" s="6" t="str">
        <f t="shared" si="121"/>
        <v/>
      </c>
      <c r="AH848" s="6" t="str">
        <f t="shared" si="122"/>
        <v/>
      </c>
      <c r="AI848" s="6">
        <f t="shared" si="123"/>
        <v>0</v>
      </c>
      <c r="AJ848" s="6">
        <f t="shared" si="124"/>
        <v>0</v>
      </c>
      <c r="AK848" s="6" t="str">
        <f t="shared" si="125"/>
        <v/>
      </c>
      <c r="AL848" s="6" t="str">
        <f t="shared" si="126"/>
        <v/>
      </c>
    </row>
    <row r="849" spans="22:38">
      <c r="V849" s="6">
        <f t="shared" si="118"/>
        <v>0</v>
      </c>
      <c r="AE849" s="6">
        <f t="shared" si="119"/>
        <v>0</v>
      </c>
      <c r="AF849" s="6">
        <f t="shared" si="120"/>
        <v>0</v>
      </c>
      <c r="AG849" s="6" t="str">
        <f t="shared" si="121"/>
        <v/>
      </c>
      <c r="AH849" s="6" t="str">
        <f t="shared" si="122"/>
        <v/>
      </c>
      <c r="AI849" s="6">
        <f t="shared" si="123"/>
        <v>0</v>
      </c>
      <c r="AJ849" s="6">
        <f t="shared" si="124"/>
        <v>0</v>
      </c>
      <c r="AK849" s="6" t="str">
        <f t="shared" si="125"/>
        <v/>
      </c>
      <c r="AL849" s="6" t="str">
        <f t="shared" si="126"/>
        <v/>
      </c>
    </row>
    <row r="850" spans="22:38">
      <c r="V850" s="6">
        <f t="shared" si="118"/>
        <v>0</v>
      </c>
      <c r="AE850" s="6">
        <f t="shared" si="119"/>
        <v>0</v>
      </c>
      <c r="AF850" s="6">
        <f t="shared" si="120"/>
        <v>0</v>
      </c>
      <c r="AG850" s="6" t="str">
        <f t="shared" si="121"/>
        <v/>
      </c>
      <c r="AH850" s="6" t="str">
        <f t="shared" si="122"/>
        <v/>
      </c>
      <c r="AI850" s="6">
        <f t="shared" si="123"/>
        <v>0</v>
      </c>
      <c r="AJ850" s="6">
        <f t="shared" si="124"/>
        <v>0</v>
      </c>
      <c r="AK850" s="6" t="str">
        <f t="shared" si="125"/>
        <v/>
      </c>
      <c r="AL850" s="6" t="str">
        <f t="shared" si="126"/>
        <v/>
      </c>
    </row>
    <row r="851" spans="22:38">
      <c r="V851" s="6">
        <f t="shared" si="118"/>
        <v>0</v>
      </c>
      <c r="AE851" s="6">
        <f t="shared" si="119"/>
        <v>0</v>
      </c>
      <c r="AF851" s="6">
        <f t="shared" si="120"/>
        <v>0</v>
      </c>
      <c r="AG851" s="6" t="str">
        <f t="shared" si="121"/>
        <v/>
      </c>
      <c r="AH851" s="6" t="str">
        <f t="shared" si="122"/>
        <v/>
      </c>
      <c r="AI851" s="6">
        <f t="shared" si="123"/>
        <v>0</v>
      </c>
      <c r="AJ851" s="6">
        <f t="shared" si="124"/>
        <v>0</v>
      </c>
      <c r="AK851" s="6" t="str">
        <f t="shared" si="125"/>
        <v/>
      </c>
      <c r="AL851" s="6" t="str">
        <f t="shared" si="126"/>
        <v/>
      </c>
    </row>
    <row r="852" spans="22:38">
      <c r="V852" s="6">
        <f t="shared" si="118"/>
        <v>0</v>
      </c>
      <c r="AE852" s="6">
        <f t="shared" si="119"/>
        <v>0</v>
      </c>
      <c r="AF852" s="6">
        <f t="shared" si="120"/>
        <v>0</v>
      </c>
      <c r="AG852" s="6" t="str">
        <f t="shared" si="121"/>
        <v/>
      </c>
      <c r="AH852" s="6" t="str">
        <f t="shared" si="122"/>
        <v/>
      </c>
      <c r="AI852" s="6">
        <f t="shared" si="123"/>
        <v>0</v>
      </c>
      <c r="AJ852" s="6">
        <f t="shared" si="124"/>
        <v>0</v>
      </c>
      <c r="AK852" s="6" t="str">
        <f t="shared" si="125"/>
        <v/>
      </c>
      <c r="AL852" s="6" t="str">
        <f t="shared" si="126"/>
        <v/>
      </c>
    </row>
    <row r="853" spans="22:38">
      <c r="V853" s="6">
        <f t="shared" si="118"/>
        <v>0</v>
      </c>
      <c r="AE853" s="6">
        <f t="shared" si="119"/>
        <v>0</v>
      </c>
      <c r="AF853" s="6">
        <f t="shared" si="120"/>
        <v>0</v>
      </c>
      <c r="AG853" s="6" t="str">
        <f t="shared" si="121"/>
        <v/>
      </c>
      <c r="AH853" s="6" t="str">
        <f t="shared" si="122"/>
        <v/>
      </c>
      <c r="AI853" s="6">
        <f t="shared" si="123"/>
        <v>0</v>
      </c>
      <c r="AJ853" s="6">
        <f t="shared" si="124"/>
        <v>0</v>
      </c>
      <c r="AK853" s="6" t="str">
        <f t="shared" si="125"/>
        <v/>
      </c>
      <c r="AL853" s="6" t="str">
        <f t="shared" si="126"/>
        <v/>
      </c>
    </row>
    <row r="854" spans="22:38">
      <c r="V854" s="6">
        <f t="shared" si="118"/>
        <v>0</v>
      </c>
      <c r="AE854" s="6">
        <f t="shared" si="119"/>
        <v>0</v>
      </c>
      <c r="AF854" s="6">
        <f t="shared" si="120"/>
        <v>0</v>
      </c>
      <c r="AG854" s="6" t="str">
        <f t="shared" si="121"/>
        <v/>
      </c>
      <c r="AH854" s="6" t="str">
        <f t="shared" si="122"/>
        <v/>
      </c>
      <c r="AI854" s="6">
        <f t="shared" si="123"/>
        <v>0</v>
      </c>
      <c r="AJ854" s="6">
        <f t="shared" si="124"/>
        <v>0</v>
      </c>
      <c r="AK854" s="6" t="str">
        <f t="shared" si="125"/>
        <v/>
      </c>
      <c r="AL854" s="6" t="str">
        <f t="shared" si="126"/>
        <v/>
      </c>
    </row>
    <row r="855" spans="22:38">
      <c r="V855" s="6">
        <f t="shared" si="118"/>
        <v>0</v>
      </c>
      <c r="AE855" s="6">
        <f t="shared" si="119"/>
        <v>0</v>
      </c>
      <c r="AF855" s="6">
        <f t="shared" si="120"/>
        <v>0</v>
      </c>
      <c r="AG855" s="6" t="str">
        <f t="shared" si="121"/>
        <v/>
      </c>
      <c r="AH855" s="6" t="str">
        <f t="shared" si="122"/>
        <v/>
      </c>
      <c r="AI855" s="6">
        <f t="shared" si="123"/>
        <v>0</v>
      </c>
      <c r="AJ855" s="6">
        <f t="shared" si="124"/>
        <v>0</v>
      </c>
      <c r="AK855" s="6" t="str">
        <f t="shared" si="125"/>
        <v/>
      </c>
      <c r="AL855" s="6" t="str">
        <f t="shared" si="126"/>
        <v/>
      </c>
    </row>
    <row r="856" spans="22:38">
      <c r="V856" s="6">
        <f t="shared" si="118"/>
        <v>0</v>
      </c>
      <c r="AE856" s="6">
        <f t="shared" si="119"/>
        <v>0</v>
      </c>
      <c r="AF856" s="6">
        <f t="shared" si="120"/>
        <v>0</v>
      </c>
      <c r="AG856" s="6" t="str">
        <f t="shared" si="121"/>
        <v/>
      </c>
      <c r="AH856" s="6" t="str">
        <f t="shared" si="122"/>
        <v/>
      </c>
      <c r="AI856" s="6">
        <f t="shared" si="123"/>
        <v>0</v>
      </c>
      <c r="AJ856" s="6">
        <f t="shared" si="124"/>
        <v>0</v>
      </c>
      <c r="AK856" s="6" t="str">
        <f t="shared" si="125"/>
        <v/>
      </c>
      <c r="AL856" s="6" t="str">
        <f t="shared" si="126"/>
        <v/>
      </c>
    </row>
    <row r="857" spans="22:38">
      <c r="V857" s="6">
        <f t="shared" si="118"/>
        <v>0</v>
      </c>
      <c r="AE857" s="6">
        <f t="shared" si="119"/>
        <v>0</v>
      </c>
      <c r="AF857" s="6">
        <f t="shared" si="120"/>
        <v>0</v>
      </c>
      <c r="AG857" s="6" t="str">
        <f t="shared" si="121"/>
        <v/>
      </c>
      <c r="AH857" s="6" t="str">
        <f t="shared" si="122"/>
        <v/>
      </c>
      <c r="AI857" s="6">
        <f t="shared" si="123"/>
        <v>0</v>
      </c>
      <c r="AJ857" s="6">
        <f t="shared" si="124"/>
        <v>0</v>
      </c>
      <c r="AK857" s="6" t="str">
        <f t="shared" si="125"/>
        <v/>
      </c>
      <c r="AL857" s="6" t="str">
        <f t="shared" si="126"/>
        <v/>
      </c>
    </row>
    <row r="858" spans="22:38">
      <c r="V858" s="6">
        <f t="shared" si="118"/>
        <v>0</v>
      </c>
      <c r="AE858" s="6">
        <f t="shared" si="119"/>
        <v>0</v>
      </c>
      <c r="AF858" s="6">
        <f t="shared" si="120"/>
        <v>0</v>
      </c>
      <c r="AG858" s="6" t="str">
        <f t="shared" si="121"/>
        <v/>
      </c>
      <c r="AH858" s="6" t="str">
        <f t="shared" si="122"/>
        <v/>
      </c>
      <c r="AI858" s="6">
        <f t="shared" si="123"/>
        <v>0</v>
      </c>
      <c r="AJ858" s="6">
        <f t="shared" si="124"/>
        <v>0</v>
      </c>
      <c r="AK858" s="6" t="str">
        <f t="shared" si="125"/>
        <v/>
      </c>
      <c r="AL858" s="6" t="str">
        <f t="shared" si="126"/>
        <v/>
      </c>
    </row>
    <row r="859" spans="22:38">
      <c r="V859" s="6">
        <f t="shared" si="118"/>
        <v>0</v>
      </c>
      <c r="AE859" s="6">
        <f t="shared" si="119"/>
        <v>0</v>
      </c>
      <c r="AF859" s="6">
        <f t="shared" si="120"/>
        <v>0</v>
      </c>
      <c r="AG859" s="6" t="str">
        <f t="shared" si="121"/>
        <v/>
      </c>
      <c r="AH859" s="6" t="str">
        <f t="shared" si="122"/>
        <v/>
      </c>
      <c r="AI859" s="6">
        <f t="shared" si="123"/>
        <v>0</v>
      </c>
      <c r="AJ859" s="6">
        <f t="shared" si="124"/>
        <v>0</v>
      </c>
      <c r="AK859" s="6" t="str">
        <f t="shared" si="125"/>
        <v/>
      </c>
      <c r="AL859" s="6" t="str">
        <f t="shared" si="126"/>
        <v/>
      </c>
    </row>
    <row r="860" spans="22:38">
      <c r="V860" s="6">
        <f t="shared" si="118"/>
        <v>0</v>
      </c>
      <c r="AE860" s="6">
        <f t="shared" si="119"/>
        <v>0</v>
      </c>
      <c r="AF860" s="6">
        <f t="shared" si="120"/>
        <v>0</v>
      </c>
      <c r="AG860" s="6" t="str">
        <f t="shared" si="121"/>
        <v/>
      </c>
      <c r="AH860" s="6" t="str">
        <f t="shared" si="122"/>
        <v/>
      </c>
      <c r="AI860" s="6">
        <f t="shared" si="123"/>
        <v>0</v>
      </c>
      <c r="AJ860" s="6">
        <f t="shared" si="124"/>
        <v>0</v>
      </c>
      <c r="AK860" s="6" t="str">
        <f t="shared" si="125"/>
        <v/>
      </c>
      <c r="AL860" s="6" t="str">
        <f t="shared" si="126"/>
        <v/>
      </c>
    </row>
    <row r="861" spans="22:38">
      <c r="V861" s="6">
        <f t="shared" si="118"/>
        <v>0</v>
      </c>
      <c r="AE861" s="6">
        <f t="shared" si="119"/>
        <v>0</v>
      </c>
      <c r="AF861" s="6">
        <f t="shared" si="120"/>
        <v>0</v>
      </c>
      <c r="AG861" s="6" t="str">
        <f t="shared" si="121"/>
        <v/>
      </c>
      <c r="AH861" s="6" t="str">
        <f t="shared" si="122"/>
        <v/>
      </c>
      <c r="AI861" s="6">
        <f t="shared" si="123"/>
        <v>0</v>
      </c>
      <c r="AJ861" s="6">
        <f t="shared" si="124"/>
        <v>0</v>
      </c>
      <c r="AK861" s="6" t="str">
        <f t="shared" si="125"/>
        <v/>
      </c>
      <c r="AL861" s="6" t="str">
        <f t="shared" si="126"/>
        <v/>
      </c>
    </row>
    <row r="862" spans="22:38">
      <c r="V862" s="6">
        <f t="shared" si="118"/>
        <v>0</v>
      </c>
      <c r="AE862" s="6">
        <f t="shared" si="119"/>
        <v>0</v>
      </c>
      <c r="AF862" s="6">
        <f t="shared" si="120"/>
        <v>0</v>
      </c>
      <c r="AG862" s="6" t="str">
        <f t="shared" si="121"/>
        <v/>
      </c>
      <c r="AH862" s="6" t="str">
        <f t="shared" si="122"/>
        <v/>
      </c>
      <c r="AI862" s="6">
        <f t="shared" si="123"/>
        <v>0</v>
      </c>
      <c r="AJ862" s="6">
        <f t="shared" si="124"/>
        <v>0</v>
      </c>
      <c r="AK862" s="6" t="str">
        <f t="shared" si="125"/>
        <v/>
      </c>
      <c r="AL862" s="6" t="str">
        <f t="shared" si="126"/>
        <v/>
      </c>
    </row>
    <row r="863" spans="22:38">
      <c r="V863" s="6">
        <f t="shared" si="118"/>
        <v>0</v>
      </c>
      <c r="AE863" s="6">
        <f t="shared" si="119"/>
        <v>0</v>
      </c>
      <c r="AF863" s="6">
        <f t="shared" si="120"/>
        <v>0</v>
      </c>
      <c r="AG863" s="6" t="str">
        <f t="shared" si="121"/>
        <v/>
      </c>
      <c r="AH863" s="6" t="str">
        <f t="shared" si="122"/>
        <v/>
      </c>
      <c r="AI863" s="6">
        <f t="shared" si="123"/>
        <v>0</v>
      </c>
      <c r="AJ863" s="6">
        <f t="shared" si="124"/>
        <v>0</v>
      </c>
      <c r="AK863" s="6" t="str">
        <f t="shared" si="125"/>
        <v/>
      </c>
      <c r="AL863" s="6" t="str">
        <f t="shared" si="126"/>
        <v/>
      </c>
    </row>
    <row r="864" spans="22:38">
      <c r="V864" s="6">
        <f t="shared" si="118"/>
        <v>0</v>
      </c>
      <c r="AE864" s="6">
        <f t="shared" si="119"/>
        <v>0</v>
      </c>
      <c r="AF864" s="6">
        <f t="shared" si="120"/>
        <v>0</v>
      </c>
      <c r="AG864" s="6" t="str">
        <f t="shared" si="121"/>
        <v/>
      </c>
      <c r="AH864" s="6" t="str">
        <f t="shared" si="122"/>
        <v/>
      </c>
      <c r="AI864" s="6">
        <f t="shared" si="123"/>
        <v>0</v>
      </c>
      <c r="AJ864" s="6">
        <f t="shared" si="124"/>
        <v>0</v>
      </c>
      <c r="AK864" s="6" t="str">
        <f t="shared" si="125"/>
        <v/>
      </c>
      <c r="AL864" s="6" t="str">
        <f t="shared" si="126"/>
        <v/>
      </c>
    </row>
    <row r="865" spans="22:38">
      <c r="V865" s="6">
        <f t="shared" si="118"/>
        <v>0</v>
      </c>
      <c r="AE865" s="6">
        <f t="shared" si="119"/>
        <v>0</v>
      </c>
      <c r="AF865" s="6">
        <f t="shared" si="120"/>
        <v>0</v>
      </c>
      <c r="AG865" s="6" t="str">
        <f t="shared" si="121"/>
        <v/>
      </c>
      <c r="AH865" s="6" t="str">
        <f t="shared" si="122"/>
        <v/>
      </c>
      <c r="AI865" s="6">
        <f t="shared" si="123"/>
        <v>0</v>
      </c>
      <c r="AJ865" s="6">
        <f t="shared" si="124"/>
        <v>0</v>
      </c>
      <c r="AK865" s="6" t="str">
        <f t="shared" si="125"/>
        <v/>
      </c>
      <c r="AL865" s="6" t="str">
        <f t="shared" si="126"/>
        <v/>
      </c>
    </row>
    <row r="866" spans="22:38">
      <c r="V866" s="6">
        <f t="shared" si="118"/>
        <v>0</v>
      </c>
      <c r="AE866" s="6">
        <f t="shared" si="119"/>
        <v>0</v>
      </c>
      <c r="AF866" s="6">
        <f t="shared" si="120"/>
        <v>0</v>
      </c>
      <c r="AG866" s="6" t="str">
        <f t="shared" si="121"/>
        <v/>
      </c>
      <c r="AH866" s="6" t="str">
        <f t="shared" si="122"/>
        <v/>
      </c>
      <c r="AI866" s="6">
        <f t="shared" si="123"/>
        <v>0</v>
      </c>
      <c r="AJ866" s="6">
        <f t="shared" si="124"/>
        <v>0</v>
      </c>
      <c r="AK866" s="6" t="str">
        <f t="shared" si="125"/>
        <v/>
      </c>
      <c r="AL866" s="6" t="str">
        <f t="shared" si="126"/>
        <v/>
      </c>
    </row>
    <row r="867" spans="22:38">
      <c r="V867" s="6">
        <f t="shared" si="118"/>
        <v>0</v>
      </c>
      <c r="AE867" s="6">
        <f t="shared" si="119"/>
        <v>0</v>
      </c>
      <c r="AF867" s="6">
        <f t="shared" si="120"/>
        <v>0</v>
      </c>
      <c r="AG867" s="6" t="str">
        <f t="shared" si="121"/>
        <v/>
      </c>
      <c r="AH867" s="6" t="str">
        <f t="shared" si="122"/>
        <v/>
      </c>
      <c r="AI867" s="6">
        <f t="shared" si="123"/>
        <v>0</v>
      </c>
      <c r="AJ867" s="6">
        <f t="shared" si="124"/>
        <v>0</v>
      </c>
      <c r="AK867" s="6" t="str">
        <f t="shared" si="125"/>
        <v/>
      </c>
      <c r="AL867" s="6" t="str">
        <f t="shared" si="126"/>
        <v/>
      </c>
    </row>
    <row r="868" spans="22:38">
      <c r="V868" s="6">
        <f t="shared" si="118"/>
        <v>0</v>
      </c>
      <c r="AE868" s="6">
        <f t="shared" si="119"/>
        <v>0</v>
      </c>
      <c r="AF868" s="6">
        <f t="shared" si="120"/>
        <v>0</v>
      </c>
      <c r="AG868" s="6" t="str">
        <f t="shared" si="121"/>
        <v/>
      </c>
      <c r="AH868" s="6" t="str">
        <f t="shared" si="122"/>
        <v/>
      </c>
      <c r="AI868" s="6">
        <f t="shared" si="123"/>
        <v>0</v>
      </c>
      <c r="AJ868" s="6">
        <f t="shared" si="124"/>
        <v>0</v>
      </c>
      <c r="AK868" s="6" t="str">
        <f t="shared" si="125"/>
        <v/>
      </c>
      <c r="AL868" s="6" t="str">
        <f t="shared" si="126"/>
        <v/>
      </c>
    </row>
    <row r="869" spans="22:38">
      <c r="V869" s="6">
        <f t="shared" si="118"/>
        <v>0</v>
      </c>
      <c r="AE869" s="6">
        <f t="shared" si="119"/>
        <v>0</v>
      </c>
      <c r="AF869" s="6">
        <f t="shared" si="120"/>
        <v>0</v>
      </c>
      <c r="AG869" s="6" t="str">
        <f t="shared" si="121"/>
        <v/>
      </c>
      <c r="AH869" s="6" t="str">
        <f t="shared" si="122"/>
        <v/>
      </c>
      <c r="AI869" s="6">
        <f t="shared" si="123"/>
        <v>0</v>
      </c>
      <c r="AJ869" s="6">
        <f t="shared" si="124"/>
        <v>0</v>
      </c>
      <c r="AK869" s="6" t="str">
        <f t="shared" si="125"/>
        <v/>
      </c>
      <c r="AL869" s="6" t="str">
        <f t="shared" si="126"/>
        <v/>
      </c>
    </row>
    <row r="870" spans="22:38">
      <c r="V870" s="6">
        <f t="shared" si="118"/>
        <v>0</v>
      </c>
      <c r="AE870" s="6">
        <f t="shared" si="119"/>
        <v>0</v>
      </c>
      <c r="AF870" s="6">
        <f t="shared" si="120"/>
        <v>0</v>
      </c>
      <c r="AG870" s="6" t="str">
        <f t="shared" si="121"/>
        <v/>
      </c>
      <c r="AH870" s="6" t="str">
        <f t="shared" si="122"/>
        <v/>
      </c>
      <c r="AI870" s="6">
        <f t="shared" si="123"/>
        <v>0</v>
      </c>
      <c r="AJ870" s="6">
        <f t="shared" si="124"/>
        <v>0</v>
      </c>
      <c r="AK870" s="6" t="str">
        <f t="shared" si="125"/>
        <v/>
      </c>
      <c r="AL870" s="6" t="str">
        <f t="shared" si="126"/>
        <v/>
      </c>
    </row>
    <row r="871" spans="22:38">
      <c r="V871" s="6">
        <f t="shared" si="118"/>
        <v>0</v>
      </c>
      <c r="AE871" s="6">
        <f t="shared" si="119"/>
        <v>0</v>
      </c>
      <c r="AF871" s="6">
        <f t="shared" si="120"/>
        <v>0</v>
      </c>
      <c r="AG871" s="6" t="str">
        <f t="shared" si="121"/>
        <v/>
      </c>
      <c r="AH871" s="6" t="str">
        <f t="shared" si="122"/>
        <v/>
      </c>
      <c r="AI871" s="6">
        <f t="shared" si="123"/>
        <v>0</v>
      </c>
      <c r="AJ871" s="6">
        <f t="shared" si="124"/>
        <v>0</v>
      </c>
      <c r="AK871" s="6" t="str">
        <f t="shared" si="125"/>
        <v/>
      </c>
      <c r="AL871" s="6" t="str">
        <f t="shared" si="126"/>
        <v/>
      </c>
    </row>
    <row r="872" spans="22:38">
      <c r="V872" s="6">
        <f t="shared" si="118"/>
        <v>0</v>
      </c>
      <c r="AE872" s="6">
        <f t="shared" si="119"/>
        <v>0</v>
      </c>
      <c r="AF872" s="6">
        <f t="shared" si="120"/>
        <v>0</v>
      </c>
      <c r="AG872" s="6" t="str">
        <f t="shared" si="121"/>
        <v/>
      </c>
      <c r="AH872" s="6" t="str">
        <f t="shared" si="122"/>
        <v/>
      </c>
      <c r="AI872" s="6">
        <f t="shared" si="123"/>
        <v>0</v>
      </c>
      <c r="AJ872" s="6">
        <f t="shared" si="124"/>
        <v>0</v>
      </c>
      <c r="AK872" s="6" t="str">
        <f t="shared" si="125"/>
        <v/>
      </c>
      <c r="AL872" s="6" t="str">
        <f t="shared" si="126"/>
        <v/>
      </c>
    </row>
    <row r="873" spans="22:38">
      <c r="V873" s="6">
        <f t="shared" si="118"/>
        <v>0</v>
      </c>
      <c r="AE873" s="6">
        <f t="shared" si="119"/>
        <v>0</v>
      </c>
      <c r="AF873" s="6">
        <f t="shared" si="120"/>
        <v>0</v>
      </c>
      <c r="AG873" s="6" t="str">
        <f t="shared" si="121"/>
        <v/>
      </c>
      <c r="AH873" s="6" t="str">
        <f t="shared" si="122"/>
        <v/>
      </c>
      <c r="AI873" s="6">
        <f t="shared" si="123"/>
        <v>0</v>
      </c>
      <c r="AJ873" s="6">
        <f t="shared" si="124"/>
        <v>0</v>
      </c>
      <c r="AK873" s="6" t="str">
        <f t="shared" si="125"/>
        <v/>
      </c>
      <c r="AL873" s="6" t="str">
        <f t="shared" si="126"/>
        <v/>
      </c>
    </row>
    <row r="874" spans="22:38">
      <c r="V874" s="6">
        <f t="shared" si="118"/>
        <v>0</v>
      </c>
      <c r="AE874" s="6">
        <f t="shared" si="119"/>
        <v>0</v>
      </c>
      <c r="AF874" s="6">
        <f t="shared" si="120"/>
        <v>0</v>
      </c>
      <c r="AG874" s="6" t="str">
        <f t="shared" si="121"/>
        <v/>
      </c>
      <c r="AH874" s="6" t="str">
        <f t="shared" si="122"/>
        <v/>
      </c>
      <c r="AI874" s="6">
        <f t="shared" si="123"/>
        <v>0</v>
      </c>
      <c r="AJ874" s="6">
        <f t="shared" si="124"/>
        <v>0</v>
      </c>
      <c r="AK874" s="6" t="str">
        <f t="shared" si="125"/>
        <v/>
      </c>
      <c r="AL874" s="6" t="str">
        <f t="shared" si="126"/>
        <v/>
      </c>
    </row>
    <row r="875" spans="22:38">
      <c r="V875" s="6">
        <f t="shared" si="118"/>
        <v>0</v>
      </c>
      <c r="AE875" s="6">
        <f t="shared" si="119"/>
        <v>0</v>
      </c>
      <c r="AF875" s="6">
        <f t="shared" si="120"/>
        <v>0</v>
      </c>
      <c r="AG875" s="6" t="str">
        <f t="shared" si="121"/>
        <v/>
      </c>
      <c r="AH875" s="6" t="str">
        <f t="shared" si="122"/>
        <v/>
      </c>
      <c r="AI875" s="6">
        <f t="shared" si="123"/>
        <v>0</v>
      </c>
      <c r="AJ875" s="6">
        <f t="shared" si="124"/>
        <v>0</v>
      </c>
      <c r="AK875" s="6" t="str">
        <f t="shared" si="125"/>
        <v/>
      </c>
      <c r="AL875" s="6" t="str">
        <f t="shared" si="126"/>
        <v/>
      </c>
    </row>
    <row r="876" spans="22:38">
      <c r="V876" s="6">
        <f t="shared" si="118"/>
        <v>0</v>
      </c>
      <c r="AE876" s="6">
        <f t="shared" si="119"/>
        <v>0</v>
      </c>
      <c r="AF876" s="6">
        <f t="shared" si="120"/>
        <v>0</v>
      </c>
      <c r="AG876" s="6" t="str">
        <f t="shared" si="121"/>
        <v/>
      </c>
      <c r="AH876" s="6" t="str">
        <f t="shared" si="122"/>
        <v/>
      </c>
      <c r="AI876" s="6">
        <f t="shared" si="123"/>
        <v>0</v>
      </c>
      <c r="AJ876" s="6">
        <f t="shared" si="124"/>
        <v>0</v>
      </c>
      <c r="AK876" s="6" t="str">
        <f t="shared" si="125"/>
        <v/>
      </c>
      <c r="AL876" s="6" t="str">
        <f t="shared" si="126"/>
        <v/>
      </c>
    </row>
    <row r="877" spans="22:38">
      <c r="V877" s="6">
        <f t="shared" si="118"/>
        <v>0</v>
      </c>
      <c r="AE877" s="6">
        <f t="shared" si="119"/>
        <v>0</v>
      </c>
      <c r="AF877" s="6">
        <f t="shared" si="120"/>
        <v>0</v>
      </c>
      <c r="AG877" s="6" t="str">
        <f t="shared" si="121"/>
        <v/>
      </c>
      <c r="AH877" s="6" t="str">
        <f t="shared" si="122"/>
        <v/>
      </c>
      <c r="AI877" s="6">
        <f t="shared" si="123"/>
        <v>0</v>
      </c>
      <c r="AJ877" s="6">
        <f t="shared" si="124"/>
        <v>0</v>
      </c>
      <c r="AK877" s="6" t="str">
        <f t="shared" si="125"/>
        <v/>
      </c>
      <c r="AL877" s="6" t="str">
        <f t="shared" si="126"/>
        <v/>
      </c>
    </row>
    <row r="878" spans="22:38">
      <c r="V878" s="6">
        <f t="shared" si="118"/>
        <v>0</v>
      </c>
      <c r="AE878" s="6">
        <f t="shared" si="119"/>
        <v>0</v>
      </c>
      <c r="AF878" s="6">
        <f t="shared" si="120"/>
        <v>0</v>
      </c>
      <c r="AG878" s="6" t="str">
        <f t="shared" si="121"/>
        <v/>
      </c>
      <c r="AH878" s="6" t="str">
        <f t="shared" si="122"/>
        <v/>
      </c>
      <c r="AI878" s="6">
        <f t="shared" si="123"/>
        <v>0</v>
      </c>
      <c r="AJ878" s="6">
        <f t="shared" si="124"/>
        <v>0</v>
      </c>
      <c r="AK878" s="6" t="str">
        <f t="shared" si="125"/>
        <v/>
      </c>
      <c r="AL878" s="6" t="str">
        <f t="shared" si="126"/>
        <v/>
      </c>
    </row>
    <row r="879" spans="22:38">
      <c r="V879" s="6">
        <f t="shared" si="118"/>
        <v>0</v>
      </c>
      <c r="AE879" s="6">
        <f t="shared" si="119"/>
        <v>0</v>
      </c>
      <c r="AF879" s="6">
        <f t="shared" si="120"/>
        <v>0</v>
      </c>
      <c r="AG879" s="6" t="str">
        <f t="shared" si="121"/>
        <v/>
      </c>
      <c r="AH879" s="6" t="str">
        <f t="shared" si="122"/>
        <v/>
      </c>
      <c r="AI879" s="6">
        <f t="shared" si="123"/>
        <v>0</v>
      </c>
      <c r="AJ879" s="6">
        <f t="shared" si="124"/>
        <v>0</v>
      </c>
      <c r="AK879" s="6" t="str">
        <f t="shared" si="125"/>
        <v/>
      </c>
      <c r="AL879" s="6" t="str">
        <f t="shared" si="126"/>
        <v/>
      </c>
    </row>
    <row r="880" spans="22:38">
      <c r="V880" s="6">
        <f t="shared" si="118"/>
        <v>0</v>
      </c>
      <c r="AE880" s="6">
        <f t="shared" si="119"/>
        <v>0</v>
      </c>
      <c r="AF880" s="6">
        <f t="shared" si="120"/>
        <v>0</v>
      </c>
      <c r="AG880" s="6" t="str">
        <f t="shared" si="121"/>
        <v/>
      </c>
      <c r="AH880" s="6" t="str">
        <f t="shared" si="122"/>
        <v/>
      </c>
      <c r="AI880" s="6">
        <f t="shared" si="123"/>
        <v>0</v>
      </c>
      <c r="AJ880" s="6">
        <f t="shared" si="124"/>
        <v>0</v>
      </c>
      <c r="AK880" s="6" t="str">
        <f t="shared" si="125"/>
        <v/>
      </c>
      <c r="AL880" s="6" t="str">
        <f t="shared" si="126"/>
        <v/>
      </c>
    </row>
    <row r="881" spans="22:38">
      <c r="V881" s="6">
        <f t="shared" si="118"/>
        <v>0</v>
      </c>
      <c r="AE881" s="6">
        <f t="shared" si="119"/>
        <v>0</v>
      </c>
      <c r="AF881" s="6">
        <f t="shared" si="120"/>
        <v>0</v>
      </c>
      <c r="AG881" s="6" t="str">
        <f t="shared" si="121"/>
        <v/>
      </c>
      <c r="AH881" s="6" t="str">
        <f t="shared" si="122"/>
        <v/>
      </c>
      <c r="AI881" s="6">
        <f t="shared" si="123"/>
        <v>0</v>
      </c>
      <c r="AJ881" s="6">
        <f t="shared" si="124"/>
        <v>0</v>
      </c>
      <c r="AK881" s="6" t="str">
        <f t="shared" si="125"/>
        <v/>
      </c>
      <c r="AL881" s="6" t="str">
        <f t="shared" si="126"/>
        <v/>
      </c>
    </row>
    <row r="882" spans="22:38">
      <c r="V882" s="6">
        <f t="shared" si="118"/>
        <v>0</v>
      </c>
      <c r="AE882" s="6">
        <f t="shared" si="119"/>
        <v>0</v>
      </c>
      <c r="AF882" s="6">
        <f t="shared" si="120"/>
        <v>0</v>
      </c>
      <c r="AG882" s="6" t="str">
        <f t="shared" si="121"/>
        <v/>
      </c>
      <c r="AH882" s="6" t="str">
        <f t="shared" si="122"/>
        <v/>
      </c>
      <c r="AI882" s="6">
        <f t="shared" si="123"/>
        <v>0</v>
      </c>
      <c r="AJ882" s="6">
        <f t="shared" si="124"/>
        <v>0</v>
      </c>
      <c r="AK882" s="6" t="str">
        <f t="shared" si="125"/>
        <v/>
      </c>
      <c r="AL882" s="6" t="str">
        <f t="shared" si="126"/>
        <v/>
      </c>
    </row>
    <row r="883" spans="22:38">
      <c r="V883" s="6">
        <f t="shared" si="118"/>
        <v>0</v>
      </c>
      <c r="AE883" s="6">
        <f t="shared" si="119"/>
        <v>0</v>
      </c>
      <c r="AF883" s="6">
        <f t="shared" si="120"/>
        <v>0</v>
      </c>
      <c r="AG883" s="6" t="str">
        <f t="shared" si="121"/>
        <v/>
      </c>
      <c r="AH883" s="6" t="str">
        <f t="shared" si="122"/>
        <v/>
      </c>
      <c r="AI883" s="6">
        <f t="shared" si="123"/>
        <v>0</v>
      </c>
      <c r="AJ883" s="6">
        <f t="shared" si="124"/>
        <v>0</v>
      </c>
      <c r="AK883" s="6" t="str">
        <f t="shared" si="125"/>
        <v/>
      </c>
      <c r="AL883" s="6" t="str">
        <f t="shared" si="126"/>
        <v/>
      </c>
    </row>
    <row r="884" spans="22:38">
      <c r="V884" s="6">
        <f t="shared" si="118"/>
        <v>0</v>
      </c>
      <c r="AE884" s="6">
        <f t="shared" si="119"/>
        <v>0</v>
      </c>
      <c r="AF884" s="6">
        <f t="shared" si="120"/>
        <v>0</v>
      </c>
      <c r="AG884" s="6" t="str">
        <f t="shared" si="121"/>
        <v/>
      </c>
      <c r="AH884" s="6" t="str">
        <f t="shared" si="122"/>
        <v/>
      </c>
      <c r="AI884" s="6">
        <f t="shared" si="123"/>
        <v>0</v>
      </c>
      <c r="AJ884" s="6">
        <f t="shared" si="124"/>
        <v>0</v>
      </c>
      <c r="AK884" s="6" t="str">
        <f t="shared" si="125"/>
        <v/>
      </c>
      <c r="AL884" s="6" t="str">
        <f t="shared" si="126"/>
        <v/>
      </c>
    </row>
    <row r="885" spans="22:38">
      <c r="V885" s="6">
        <f t="shared" si="118"/>
        <v>0</v>
      </c>
      <c r="AE885" s="6">
        <f t="shared" si="119"/>
        <v>0</v>
      </c>
      <c r="AF885" s="6">
        <f t="shared" si="120"/>
        <v>0</v>
      </c>
      <c r="AG885" s="6" t="str">
        <f t="shared" si="121"/>
        <v/>
      </c>
      <c r="AH885" s="6" t="str">
        <f t="shared" si="122"/>
        <v/>
      </c>
      <c r="AI885" s="6">
        <f t="shared" si="123"/>
        <v>0</v>
      </c>
      <c r="AJ885" s="6">
        <f t="shared" si="124"/>
        <v>0</v>
      </c>
      <c r="AK885" s="6" t="str">
        <f t="shared" si="125"/>
        <v/>
      </c>
      <c r="AL885" s="6" t="str">
        <f t="shared" si="126"/>
        <v/>
      </c>
    </row>
    <row r="886" spans="22:38">
      <c r="V886" s="6">
        <f t="shared" si="118"/>
        <v>0</v>
      </c>
      <c r="AE886" s="6">
        <f t="shared" si="119"/>
        <v>0</v>
      </c>
      <c r="AF886" s="6">
        <f t="shared" si="120"/>
        <v>0</v>
      </c>
      <c r="AG886" s="6" t="str">
        <f t="shared" si="121"/>
        <v/>
      </c>
      <c r="AH886" s="6" t="str">
        <f t="shared" si="122"/>
        <v/>
      </c>
      <c r="AI886" s="6">
        <f t="shared" si="123"/>
        <v>0</v>
      </c>
      <c r="AJ886" s="6">
        <f t="shared" si="124"/>
        <v>0</v>
      </c>
      <c r="AK886" s="6" t="str">
        <f t="shared" si="125"/>
        <v/>
      </c>
      <c r="AL886" s="6" t="str">
        <f t="shared" si="126"/>
        <v/>
      </c>
    </row>
    <row r="887" spans="22:38">
      <c r="V887" s="6">
        <f t="shared" si="118"/>
        <v>0</v>
      </c>
      <c r="AE887" s="6">
        <f t="shared" si="119"/>
        <v>0</v>
      </c>
      <c r="AF887" s="6">
        <f t="shared" si="120"/>
        <v>0</v>
      </c>
      <c r="AG887" s="6" t="str">
        <f t="shared" si="121"/>
        <v/>
      </c>
      <c r="AH887" s="6" t="str">
        <f t="shared" si="122"/>
        <v/>
      </c>
      <c r="AI887" s="6">
        <f t="shared" si="123"/>
        <v>0</v>
      </c>
      <c r="AJ887" s="6">
        <f t="shared" si="124"/>
        <v>0</v>
      </c>
      <c r="AK887" s="6" t="str">
        <f t="shared" si="125"/>
        <v/>
      </c>
      <c r="AL887" s="6" t="str">
        <f t="shared" si="126"/>
        <v/>
      </c>
    </row>
    <row r="888" spans="22:38">
      <c r="V888" s="6">
        <f t="shared" si="118"/>
        <v>0</v>
      </c>
      <c r="AE888" s="6">
        <f t="shared" si="119"/>
        <v>0</v>
      </c>
      <c r="AF888" s="6">
        <f t="shared" si="120"/>
        <v>0</v>
      </c>
      <c r="AG888" s="6" t="str">
        <f t="shared" si="121"/>
        <v/>
      </c>
      <c r="AH888" s="6" t="str">
        <f t="shared" si="122"/>
        <v/>
      </c>
      <c r="AI888" s="6">
        <f t="shared" si="123"/>
        <v>0</v>
      </c>
      <c r="AJ888" s="6">
        <f t="shared" si="124"/>
        <v>0</v>
      </c>
      <c r="AK888" s="6" t="str">
        <f t="shared" si="125"/>
        <v/>
      </c>
      <c r="AL888" s="6" t="str">
        <f t="shared" si="126"/>
        <v/>
      </c>
    </row>
    <row r="889" spans="22:38">
      <c r="V889" s="6">
        <f t="shared" si="118"/>
        <v>0</v>
      </c>
      <c r="AE889" s="6">
        <f t="shared" si="119"/>
        <v>0</v>
      </c>
      <c r="AF889" s="6">
        <f t="shared" si="120"/>
        <v>0</v>
      </c>
      <c r="AG889" s="6" t="str">
        <f t="shared" si="121"/>
        <v/>
      </c>
      <c r="AH889" s="6" t="str">
        <f t="shared" si="122"/>
        <v/>
      </c>
      <c r="AI889" s="6">
        <f t="shared" si="123"/>
        <v>0</v>
      </c>
      <c r="AJ889" s="6">
        <f t="shared" si="124"/>
        <v>0</v>
      </c>
      <c r="AK889" s="6" t="str">
        <f t="shared" si="125"/>
        <v/>
      </c>
      <c r="AL889" s="6" t="str">
        <f t="shared" si="126"/>
        <v/>
      </c>
    </row>
  </sheetData>
  <phoneticPr fontId="1" type="noConversion"/>
  <conditionalFormatting sqref="V10:V889 X10:AC889">
    <cfRule type="cellIs" dxfId="9" priority="7" operator="equal">
      <formula>V$6</formula>
    </cfRule>
  </conditionalFormatting>
  <conditionalFormatting sqref="W10:W889">
    <cfRule type="cellIs" dxfId="8" priority="6" operator="equal">
      <formula>W$6</formula>
    </cfRule>
  </conditionalFormatting>
  <conditionalFormatting sqref="AF10:AF889">
    <cfRule type="top10" dxfId="7" priority="8" rank="1"/>
  </conditionalFormatting>
  <conditionalFormatting sqref="AE10:AE889">
    <cfRule type="top10" dxfId="6" priority="9" rank="1"/>
  </conditionalFormatting>
  <conditionalFormatting sqref="AM10:AP449 AG10:AG889">
    <cfRule type="top10" dxfId="5" priority="5" bottom="1" rank="1"/>
  </conditionalFormatting>
  <conditionalFormatting sqref="AH10:AH889">
    <cfRule type="top10" dxfId="4" priority="10" bottom="1" rank="1"/>
  </conditionalFormatting>
  <conditionalFormatting sqref="AI10:AI889">
    <cfRule type="top10" dxfId="3" priority="4" rank="1"/>
  </conditionalFormatting>
  <conditionalFormatting sqref="AJ10:AJ889">
    <cfRule type="top10" dxfId="2" priority="3" rank="1"/>
  </conditionalFormatting>
  <conditionalFormatting sqref="AK10:AK889">
    <cfRule type="top10" dxfId="1" priority="2" bottom="1" rank="1"/>
  </conditionalFormatting>
  <conditionalFormatting sqref="AL10:AL889">
    <cfRule type="top10" dxfId="0" priority="1" bottom="1" rank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2016-09-23T08:59:05Z</dcterms:modified>
</cp:coreProperties>
</file>