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GY_DENSITY" sheetId="1" r:id="rId4"/>
    <sheet state="visible" name="AFDW" sheetId="2" r:id="rId5"/>
  </sheets>
  <definedNames/>
  <calcPr/>
</workbook>
</file>

<file path=xl/sharedStrings.xml><?xml version="1.0" encoding="utf-8"?>
<sst xmlns="http://schemas.openxmlformats.org/spreadsheetml/2006/main" count="2907" uniqueCount="58">
  <si>
    <t>SPECIES</t>
  </si>
  <si>
    <t>ORGANIZATION</t>
  </si>
  <si>
    <t>HAUL_NO</t>
  </si>
  <si>
    <t>DATE</t>
  </si>
  <si>
    <t>LOCATION</t>
  </si>
  <si>
    <t>LAT</t>
  </si>
  <si>
    <t>LONG</t>
  </si>
  <si>
    <t>BOTTOM_DEPTH(m)</t>
  </si>
  <si>
    <t>SAMPLE_NUM</t>
  </si>
  <si>
    <t>LENGTH(mm)</t>
  </si>
  <si>
    <t>NUM_INDIVIDUALS</t>
  </si>
  <si>
    <t>WET_WEIGHT(g)</t>
  </si>
  <si>
    <t>DRY_WEIGHT(g)</t>
  </si>
  <si>
    <t>AFDW(g)</t>
  </si>
  <si>
    <t>WATER_CONTENT(%mass)</t>
  </si>
  <si>
    <t>WATER_CONTENT(%mass,AFDW)</t>
  </si>
  <si>
    <t>WET:DRY</t>
  </si>
  <si>
    <t>WET:DRY(AFDW)</t>
  </si>
  <si>
    <t>SUBSAMPLE_WEIGHT(g)</t>
  </si>
  <si>
    <t>GROSS_HEAT(J/Kg)</t>
  </si>
  <si>
    <t>ENERGY_DENSITY(kJ/g,DRY)</t>
  </si>
  <si>
    <t>ENERGY_DENSITY(kJ/g,WET)</t>
  </si>
  <si>
    <t>ENERGY_DENSITY(kJ/g,WET,AFDW)</t>
  </si>
  <si>
    <t>NOTES</t>
  </si>
  <si>
    <t>E. pacifica/ T. spinifera</t>
  </si>
  <si>
    <t>NOAA</t>
  </si>
  <si>
    <t>NAVARRO</t>
  </si>
  <si>
    <t>AFDW CALCULATION: M2-((AFDW!P2)*M2) - Elaborate</t>
  </si>
  <si>
    <t>FARALLONES</t>
  </si>
  <si>
    <t>POINT SUR</t>
  </si>
  <si>
    <t>PIEDRAS BLANCAS</t>
  </si>
  <si>
    <t>FALSE CAPE</t>
  </si>
  <si>
    <t>FLINT ROCK HEAD</t>
  </si>
  <si>
    <t>NWC STATION</t>
  </si>
  <si>
    <t>GOLDBOGEN</t>
  </si>
  <si>
    <t>DAVENPORT</t>
  </si>
  <si>
    <t>E. mordax</t>
  </si>
  <si>
    <t>CDFW</t>
  </si>
  <si>
    <t>SEASIDE</t>
  </si>
  <si>
    <t>B. BURFORD</t>
  </si>
  <si>
    <t>HOPKINS</t>
  </si>
  <si>
    <t>PT. PIÑOS</t>
  </si>
  <si>
    <t>MARINA</t>
  </si>
  <si>
    <t>DEL MONTE BEACH</t>
  </si>
  <si>
    <t>S. sagax</t>
  </si>
  <si>
    <t>N. MONTEREY BAY</t>
  </si>
  <si>
    <t>MARINA PIPELINE</t>
  </si>
  <si>
    <t>NW MOSS LANDING</t>
  </si>
  <si>
    <t>MOSS LANDING</t>
  </si>
  <si>
    <t>PACIFIC GROVE</t>
  </si>
  <si>
    <t>D. opalescens</t>
  </si>
  <si>
    <t>MID MONTEREY BAY</t>
  </si>
  <si>
    <t>ANCHOVY</t>
  </si>
  <si>
    <t>SAMPLE_NO</t>
  </si>
  <si>
    <t>ASH_WEIGHT(g)</t>
  </si>
  <si>
    <t>ASH_WEIGHT(%WW)</t>
  </si>
  <si>
    <t>AVERAGE_AFDW(g)</t>
  </si>
  <si>
    <t>AVERAGE_ASH_WEIGHT(%WW)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</si>
</sst>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i/>
      <color theme="1"/>
      <name val="Arial"/>
      <scheme val="minor"/>
    </font>
    <font>
      <i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1E1"/>
        <bgColor rgb="FFFFE1E1"/>
      </patternFill>
    </fill>
    <fill>
      <patternFill patternType="solid">
        <fgColor rgb="FFDCEEFF"/>
        <bgColor rgb="FFDCEEFF"/>
      </patternFill>
    </fill>
    <fill>
      <patternFill patternType="solid">
        <fgColor rgb="FFFFFFFF"/>
        <bgColor rgb="FFFFFFFF"/>
      </patternFill>
    </fill>
    <fill>
      <patternFill patternType="solid">
        <fgColor rgb="FFF6E5F8"/>
        <bgColor rgb="FFF6E5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8">
    <border/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uble">
        <color rgb="FF000000"/>
      </right>
    </border>
    <border>
      <right style="thick">
        <color rgb="FF000000"/>
      </right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double">
        <color rgb="FF000000"/>
      </right>
    </border>
    <border>
      <right style="double">
        <color rgb="FF000000"/>
      </right>
      <bottom style="medium">
        <color rgb="FF000000"/>
      </bottom>
    </border>
    <border>
      <right style="double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5" fillId="3" fontId="2" numFmtId="0" xfId="0" applyAlignment="1" applyBorder="1" applyFont="1">
      <alignment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164" xfId="0" applyAlignment="1" applyBorder="1" applyFont="1" applyNumberFormat="1">
      <alignment readingOrder="0"/>
    </xf>
    <xf borderId="7" fillId="3" fontId="2" numFmtId="0" xfId="0" applyBorder="1" applyFont="1"/>
    <xf borderId="8" fillId="3" fontId="2" numFmtId="0" xfId="0" applyBorder="1" applyFont="1"/>
    <xf borderId="9" fillId="3" fontId="2" numFmtId="0" xfId="0" applyAlignment="1" applyBorder="1" applyFont="1">
      <alignment readingOrder="0"/>
    </xf>
    <xf borderId="10" fillId="3" fontId="2" numFmtId="0" xfId="0" applyAlignment="1" applyBorder="1" applyFont="1">
      <alignment readingOrder="0"/>
    </xf>
    <xf borderId="10" fillId="3" fontId="2" numFmtId="164" xfId="0" applyAlignment="1" applyBorder="1" applyFont="1" applyNumberFormat="1">
      <alignment readingOrder="0"/>
    </xf>
    <xf borderId="10" fillId="3" fontId="2" numFmtId="0" xfId="0" applyBorder="1" applyFont="1"/>
    <xf borderId="11" fillId="3" fontId="2" numFmtId="0" xfId="0" applyBorder="1" applyFont="1"/>
    <xf borderId="4" fillId="4" fontId="2" numFmtId="0" xfId="0" applyAlignment="1" applyBorder="1" applyFill="1" applyFont="1">
      <alignment readingOrder="0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Font="1"/>
    <xf borderId="5" fillId="4" fontId="2" numFmtId="0" xfId="0" applyBorder="1" applyFont="1"/>
    <xf borderId="12" fillId="4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3" fillId="4" fontId="2" numFmtId="164" xfId="0" applyAlignment="1" applyBorder="1" applyFont="1" applyNumberFormat="1">
      <alignment readingOrder="0"/>
    </xf>
    <xf borderId="13" fillId="4" fontId="2" numFmtId="0" xfId="0" applyBorder="1" applyFont="1"/>
    <xf borderId="14" fillId="4" fontId="2" numFmtId="0" xfId="0" applyBorder="1" applyFont="1"/>
    <xf borderId="13" fillId="0" fontId="2" numFmtId="0" xfId="0" applyBorder="1" applyFont="1"/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5" fontId="2" numFmtId="0" xfId="0" applyAlignment="1" applyFill="1" applyFont="1">
      <alignment readingOrder="0"/>
    </xf>
    <xf borderId="5" fillId="0" fontId="2" numFmtId="0" xfId="0" applyBorder="1" applyFont="1"/>
    <xf borderId="0" fillId="5" fontId="2" numFmtId="0" xfId="0" applyFont="1"/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3" fillId="0" fontId="2" numFmtId="164" xfId="0" applyAlignment="1" applyBorder="1" applyFont="1" applyNumberFormat="1">
      <alignment readingOrder="0"/>
    </xf>
    <xf borderId="14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0" xfId="0" applyBorder="1" applyFont="1"/>
    <xf borderId="8" fillId="0" fontId="2" numFmtId="0" xfId="0" applyBorder="1" applyFont="1"/>
    <xf borderId="6" fillId="4" fontId="2" numFmtId="0" xfId="0" applyAlignment="1" applyBorder="1" applyFont="1">
      <alignment readingOrder="0"/>
    </xf>
    <xf borderId="7" fillId="4" fontId="2" numFmtId="0" xfId="0" applyAlignment="1" applyBorder="1" applyFont="1">
      <alignment readingOrder="0"/>
    </xf>
    <xf borderId="7" fillId="4" fontId="2" numFmtId="164" xfId="0" applyAlignment="1" applyBorder="1" applyFont="1" applyNumberFormat="1">
      <alignment readingOrder="0"/>
    </xf>
    <xf borderId="7" fillId="4" fontId="2" numFmtId="0" xfId="0" applyBorder="1" applyFont="1"/>
    <xf borderId="8" fillId="4" fontId="2" numFmtId="0" xfId="0" applyBorder="1" applyFont="1"/>
    <xf borderId="0" fillId="5" fontId="3" numFmtId="0" xfId="0" applyAlignment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164" xfId="0" applyAlignment="1" applyBorder="1" applyFont="1" applyNumberFormat="1">
      <alignment readingOrder="0"/>
    </xf>
    <xf borderId="10" fillId="0" fontId="2" numFmtId="0" xfId="0" applyBorder="1" applyFont="1"/>
    <xf borderId="11" fillId="0" fontId="2" numFmtId="0" xfId="0" applyBorder="1" applyFont="1"/>
    <xf borderId="0" fillId="0" fontId="2" numFmtId="165" xfId="0" applyAlignment="1" applyFont="1" applyNumberFormat="1">
      <alignment readingOrder="0"/>
    </xf>
    <xf borderId="13" fillId="0" fontId="2" numFmtId="165" xfId="0" applyAlignment="1" applyBorder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13" fillId="0" fontId="4" numFmtId="0" xfId="0" applyAlignment="1" applyBorder="1" applyFont="1">
      <alignment horizontal="right" vertical="bottom"/>
    </xf>
    <xf borderId="4" fillId="6" fontId="2" numFmtId="0" xfId="0" applyAlignment="1" applyBorder="1" applyFill="1" applyFont="1">
      <alignment readingOrder="0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Font="1"/>
    <xf borderId="0" fillId="6" fontId="4" numFmtId="0" xfId="0" applyAlignment="1" applyFont="1">
      <alignment horizontal="right" vertical="bottom"/>
    </xf>
    <xf borderId="5" fillId="6" fontId="2" numFmtId="0" xfId="0" applyBorder="1" applyFont="1"/>
    <xf borderId="12" fillId="6" fontId="2" numFmtId="0" xfId="0" applyAlignment="1" applyBorder="1" applyFont="1">
      <alignment readingOrder="0"/>
    </xf>
    <xf borderId="13" fillId="6" fontId="2" numFmtId="0" xfId="0" applyAlignment="1" applyBorder="1" applyFont="1">
      <alignment readingOrder="0"/>
    </xf>
    <xf borderId="13" fillId="6" fontId="2" numFmtId="164" xfId="0" applyAlignment="1" applyBorder="1" applyFont="1" applyNumberFormat="1">
      <alignment readingOrder="0"/>
    </xf>
    <xf borderId="13" fillId="6" fontId="2" numFmtId="0" xfId="0" applyBorder="1" applyFont="1"/>
    <xf borderId="13" fillId="6" fontId="4" numFmtId="0" xfId="0" applyAlignment="1" applyBorder="1" applyFont="1">
      <alignment horizontal="right" vertical="bottom"/>
    </xf>
    <xf borderId="14" fillId="6" fontId="2" numFmtId="0" xfId="0" applyBorder="1" applyFont="1"/>
    <xf borderId="4" fillId="7" fontId="2" numFmtId="0" xfId="0" applyAlignment="1" applyBorder="1" applyFill="1" applyFont="1">
      <alignment readingOrder="0"/>
    </xf>
    <xf borderId="12" fillId="7" fontId="2" numFmtId="0" xfId="0" applyAlignment="1" applyBorder="1" applyFont="1">
      <alignment readingOrder="0"/>
    </xf>
    <xf borderId="0" fillId="0" fontId="2" numFmtId="164" xfId="0" applyFont="1" applyNumberFormat="1"/>
    <xf borderId="10" fillId="0" fontId="2" numFmtId="164" xfId="0" applyBorder="1" applyFont="1" applyNumberFormat="1"/>
    <xf borderId="4" fillId="0" fontId="2" numFmtId="0" xfId="0" applyBorder="1" applyFont="1"/>
    <xf borderId="7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15" fillId="8" fontId="2" numFmtId="0" xfId="0" applyAlignment="1" applyBorder="1" applyFill="1" applyFont="1">
      <alignment readingOrder="0"/>
    </xf>
    <xf borderId="0" fillId="8" fontId="2" numFmtId="0" xfId="0" applyAlignment="1" applyFont="1">
      <alignment readingOrder="0"/>
    </xf>
    <xf borderId="0" fillId="8" fontId="2" numFmtId="165" xfId="0" applyAlignment="1" applyFont="1" applyNumberFormat="1">
      <alignment readingOrder="0"/>
    </xf>
    <xf borderId="0" fillId="8" fontId="2" numFmtId="0" xfId="0" applyFont="1"/>
    <xf borderId="5" fillId="8" fontId="2" numFmtId="0" xfId="0" applyBorder="1" applyFont="1"/>
    <xf borderId="16" fillId="8" fontId="2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3" fillId="8" fontId="2" numFmtId="165" xfId="0" applyAlignment="1" applyBorder="1" applyFont="1" applyNumberFormat="1">
      <alignment readingOrder="0"/>
    </xf>
    <xf borderId="13" fillId="8" fontId="2" numFmtId="0" xfId="0" applyBorder="1" applyFont="1"/>
    <xf borderId="14" fillId="8" fontId="2" numFmtId="0" xfId="0" applyBorder="1" applyFont="1"/>
    <xf borderId="15" fillId="9" fontId="5" numFmtId="0" xfId="0" applyAlignment="1" applyBorder="1" applyFill="1" applyFont="1">
      <alignment readingOrder="0"/>
    </xf>
    <xf borderId="0" fillId="9" fontId="2" numFmtId="0" xfId="0" applyAlignment="1" applyFont="1">
      <alignment readingOrder="0"/>
    </xf>
    <xf borderId="0" fillId="9" fontId="2" numFmtId="165" xfId="0" applyAlignment="1" applyFont="1" applyNumberFormat="1">
      <alignment readingOrder="0"/>
    </xf>
    <xf borderId="0" fillId="9" fontId="2" numFmtId="0" xfId="0" applyFont="1"/>
    <xf borderId="5" fillId="9" fontId="2" numFmtId="0" xfId="0" applyBorder="1" applyFont="1"/>
    <xf borderId="16" fillId="9" fontId="5" numFmtId="0" xfId="0" applyAlignment="1" applyBorder="1" applyFont="1">
      <alignment readingOrder="0"/>
    </xf>
    <xf borderId="13" fillId="9" fontId="2" numFmtId="0" xfId="0" applyAlignment="1" applyBorder="1" applyFont="1">
      <alignment readingOrder="0"/>
    </xf>
    <xf borderId="13" fillId="9" fontId="2" numFmtId="165" xfId="0" applyAlignment="1" applyBorder="1" applyFont="1" applyNumberFormat="1">
      <alignment readingOrder="0"/>
    </xf>
    <xf borderId="13" fillId="9" fontId="2" numFmtId="0" xfId="0" applyBorder="1" applyFont="1"/>
    <xf borderId="14" fillId="9" fontId="2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0" fillId="9" fontId="2" numFmtId="164" xfId="0" applyAlignment="1" applyFont="1" applyNumberFormat="1">
      <alignment readingOrder="0"/>
    </xf>
    <xf borderId="17" fillId="9" fontId="5" numFmtId="0" xfId="0" applyAlignment="1" applyBorder="1" applyFont="1">
      <alignment readingOrder="0"/>
    </xf>
    <xf borderId="10" fillId="9" fontId="2" numFmtId="0" xfId="0" applyAlignment="1" applyBorder="1" applyFont="1">
      <alignment readingOrder="0"/>
    </xf>
    <xf borderId="10" fillId="9" fontId="2" numFmtId="164" xfId="0" applyAlignment="1" applyBorder="1" applyFont="1" applyNumberFormat="1">
      <alignment readingOrder="0"/>
    </xf>
    <xf borderId="10" fillId="9" fontId="2" numFmtId="0" xfId="0" applyBorder="1" applyFont="1"/>
    <xf borderId="11" fillId="9" fontId="2" numFmtId="0" xfId="0" applyBorder="1" applyFont="1"/>
    <xf borderId="15" fillId="10" fontId="5" numFmtId="0" xfId="0" applyAlignment="1" applyBorder="1" applyFill="1" applyFont="1">
      <alignment readingOrder="0"/>
    </xf>
    <xf borderId="16" fillId="10" fontId="5" numFmtId="0" xfId="0" applyAlignment="1" applyBorder="1" applyFont="1">
      <alignment readingOrder="0"/>
    </xf>
    <xf borderId="16" fillId="10" fontId="6" numFmtId="0" xfId="0" applyAlignment="1" applyBorder="1" applyFont="1">
      <alignment readingOrder="0" vertical="bottom"/>
    </xf>
    <xf borderId="13" fillId="10" fontId="4" numFmtId="0" xfId="0" applyAlignment="1" applyBorder="1" applyFont="1">
      <alignment vertical="bottom"/>
    </xf>
    <xf borderId="13" fillId="10" fontId="2" numFmtId="0" xfId="0" applyAlignment="1" applyBorder="1" applyFont="1">
      <alignment readingOrder="0"/>
    </xf>
    <xf borderId="13" fillId="10" fontId="2" numFmtId="165" xfId="0" applyAlignment="1" applyBorder="1" applyFont="1" applyNumberFormat="1">
      <alignment readingOrder="0"/>
    </xf>
    <xf borderId="13" fillId="10" fontId="2" numFmtId="0" xfId="0" applyBorder="1" applyFont="1"/>
    <xf borderId="14" fillId="10" fontId="2" numFmtId="0" xfId="0" applyBorder="1" applyFont="1"/>
    <xf borderId="15" fillId="10" fontId="6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3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10" fontId="4" numFmtId="0" xfId="0" applyAlignment="1" applyFont="1">
      <alignment vertical="bottom"/>
    </xf>
    <xf borderId="0" fillId="10" fontId="2" numFmtId="0" xfId="0" applyAlignment="1" applyFont="1">
      <alignment readingOrder="0"/>
    </xf>
    <xf borderId="0" fillId="10" fontId="2" numFmtId="165" xfId="0" applyAlignment="1" applyFont="1" applyNumberFormat="1">
      <alignment readingOrder="0"/>
    </xf>
    <xf borderId="0" fillId="10" fontId="2" numFmtId="0" xfId="0" applyFont="1"/>
    <xf borderId="5" fillId="10" fontId="2" numFmtId="0" xfId="0" applyBorder="1" applyFont="1"/>
    <xf borderId="17" fillId="0" fontId="5" numFmtId="0" xfId="0" applyAlignment="1" applyBorder="1" applyFont="1">
      <alignment readingOrder="0"/>
    </xf>
    <xf borderId="10" fillId="0" fontId="2" numFmtId="165" xfId="0" applyAlignment="1" applyBorder="1" applyFont="1" applyNumberFormat="1">
      <alignment readingOrder="0"/>
    </xf>
    <xf borderId="15" fillId="11" fontId="5" numFmtId="0" xfId="0" applyAlignment="1" applyBorder="1" applyFill="1" applyFont="1">
      <alignment readingOrder="0"/>
    </xf>
    <xf borderId="16" fillId="11" fontId="5" numFmtId="0" xfId="0" applyAlignment="1" applyBorder="1" applyFont="1">
      <alignment readingOrder="0"/>
    </xf>
    <xf borderId="0" fillId="11" fontId="2" numFmtId="0" xfId="0" applyAlignment="1" applyFont="1">
      <alignment readingOrder="0"/>
    </xf>
    <xf borderId="0" fillId="11" fontId="2" numFmtId="0" xfId="0" applyFont="1"/>
    <xf borderId="5" fillId="11" fontId="2" numFmtId="0" xfId="0" applyBorder="1" applyFont="1"/>
    <xf borderId="13" fillId="11" fontId="2" numFmtId="0" xfId="0" applyAlignment="1" applyBorder="1" applyFont="1">
      <alignment readingOrder="0"/>
    </xf>
    <xf borderId="13" fillId="11" fontId="2" numFmtId="0" xfId="0" applyBorder="1" applyFont="1"/>
    <xf borderId="14" fillId="11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88"/>
    <col customWidth="1" min="2" max="2" width="13.5"/>
    <col customWidth="1" min="3" max="3" width="8.88"/>
    <col customWidth="1" min="4" max="4" width="8.38"/>
    <col customWidth="1" min="5" max="5" width="17.25"/>
    <col customWidth="1" min="6" max="6" width="8.88"/>
    <col customWidth="1" min="7" max="7" width="9.75"/>
    <col customWidth="1" min="8" max="8" width="17.13"/>
    <col customWidth="1" min="9" max="9" width="12.5"/>
    <col customWidth="1" min="10" max="10" width="11.63"/>
    <col customWidth="1" min="11" max="11" width="16.13"/>
    <col customWidth="1" min="12" max="12" width="14.38"/>
    <col customWidth="1" min="13" max="13" width="14.13"/>
    <col customWidth="1" min="14" max="14" width="12.63"/>
    <col customWidth="1" min="15" max="15" width="22.38"/>
    <col customWidth="1" min="16" max="16" width="27.75"/>
    <col customWidth="1" min="17" max="17" width="10.75"/>
    <col customWidth="1" min="18" max="18" width="14.5"/>
    <col customWidth="1" min="19" max="19" width="20.88"/>
    <col customWidth="1" min="20" max="20" width="16.75"/>
    <col customWidth="1" min="21" max="21" width="24.25"/>
    <col customWidth="1" min="22" max="22" width="24.5"/>
    <col customWidth="1" min="23" max="23" width="29.75"/>
    <col customWidth="1" min="24" max="24" width="75.75"/>
    <col hidden="1" min="25" max="3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>
      <c r="A2" s="6" t="s">
        <v>24</v>
      </c>
      <c r="B2" s="7" t="s">
        <v>25</v>
      </c>
      <c r="C2" s="7">
        <v>6.0</v>
      </c>
      <c r="D2" s="8">
        <v>44315.0</v>
      </c>
      <c r="E2" s="7" t="s">
        <v>26</v>
      </c>
      <c r="F2" s="7">
        <v>39.073668</v>
      </c>
      <c r="G2" s="7">
        <v>123.59316</v>
      </c>
      <c r="H2" s="7">
        <v>463.0</v>
      </c>
      <c r="I2" s="7">
        <v>1.0</v>
      </c>
      <c r="J2" s="7">
        <v>17.04</v>
      </c>
      <c r="K2" s="7">
        <v>19.0</v>
      </c>
      <c r="L2" s="7">
        <v>1.0237</v>
      </c>
      <c r="M2" s="7">
        <v>0.182</v>
      </c>
      <c r="N2" s="9">
        <f>M2-((AFDW!P2)*L2)</f>
        <v>0.141612367</v>
      </c>
      <c r="O2" s="9">
        <f t="shared" ref="O2:O125" si="1">1-(M2/L2)</f>
        <v>0.8222135391</v>
      </c>
      <c r="P2" s="9">
        <f t="shared" ref="P2:P215" si="2">1-(N2/L2)</f>
        <v>0.8616661453</v>
      </c>
      <c r="Q2" s="9">
        <f t="shared" ref="Q2:Q125" si="3">L2/M2</f>
        <v>5.624725275</v>
      </c>
      <c r="R2" s="9">
        <f t="shared" ref="R2:R125" si="4">L2/N2</f>
        <v>7.228888419</v>
      </c>
      <c r="S2" s="7">
        <v>0.182</v>
      </c>
      <c r="T2" s="7">
        <v>1.967461229E7</v>
      </c>
      <c r="U2" s="9">
        <f t="shared" ref="U2:U72" si="5">T2/1000000</f>
        <v>19.67461229</v>
      </c>
      <c r="V2" s="9">
        <f>U2/AVERAGE(Q2:Q11)</f>
        <v>4.302384752</v>
      </c>
      <c r="W2" s="9">
        <f>U2/AVERAGE(R2:R11)</f>
        <v>3.492528588</v>
      </c>
      <c r="X2" s="10" t="s">
        <v>27</v>
      </c>
    </row>
    <row r="3">
      <c r="A3" s="6" t="s">
        <v>24</v>
      </c>
      <c r="B3" s="7" t="s">
        <v>25</v>
      </c>
      <c r="C3" s="7">
        <v>6.0</v>
      </c>
      <c r="D3" s="8">
        <v>44315.0</v>
      </c>
      <c r="E3" s="7" t="s">
        <v>26</v>
      </c>
      <c r="F3" s="7">
        <v>39.073668</v>
      </c>
      <c r="G3" s="7">
        <v>123.59316</v>
      </c>
      <c r="H3" s="7">
        <v>463.0</v>
      </c>
      <c r="I3" s="7">
        <v>2.0</v>
      </c>
      <c r="J3" s="7">
        <v>17.69</v>
      </c>
      <c r="K3" s="7">
        <v>17.0</v>
      </c>
      <c r="L3" s="7">
        <v>1.0272</v>
      </c>
      <c r="M3" s="7">
        <v>0.1823</v>
      </c>
      <c r="N3" s="9">
        <f>M3-((AFDW!P2)*L3)</f>
        <v>0.1417742829</v>
      </c>
      <c r="O3" s="9">
        <f t="shared" si="1"/>
        <v>0.8225272586</v>
      </c>
      <c r="P3" s="9">
        <f t="shared" si="2"/>
        <v>0.8619798648</v>
      </c>
      <c r="Q3" s="9">
        <f t="shared" si="3"/>
        <v>5.634668129</v>
      </c>
      <c r="R3" s="9">
        <f t="shared" si="4"/>
        <v>7.245319666</v>
      </c>
      <c r="S3" s="7">
        <v>0.1823</v>
      </c>
      <c r="T3" s="7">
        <v>1.879287165E7</v>
      </c>
      <c r="U3" s="9">
        <f t="shared" si="5"/>
        <v>18.79287165</v>
      </c>
      <c r="V3" s="9">
        <f>U3/AVERAGE(Q2:Q11)</f>
        <v>4.109568373</v>
      </c>
      <c r="W3" s="9">
        <f>U3/AVERAGE(R2:R11)</f>
        <v>3.336006856</v>
      </c>
      <c r="X3" s="10"/>
    </row>
    <row r="4">
      <c r="A4" s="6" t="s">
        <v>24</v>
      </c>
      <c r="B4" s="7" t="s">
        <v>25</v>
      </c>
      <c r="C4" s="7">
        <v>6.0</v>
      </c>
      <c r="D4" s="8">
        <v>44315.0</v>
      </c>
      <c r="E4" s="7" t="s">
        <v>26</v>
      </c>
      <c r="F4" s="7">
        <v>39.073668</v>
      </c>
      <c r="G4" s="7">
        <v>123.59316</v>
      </c>
      <c r="H4" s="7">
        <v>463.0</v>
      </c>
      <c r="I4" s="7">
        <v>3.0</v>
      </c>
      <c r="J4" s="7">
        <v>18.3</v>
      </c>
      <c r="K4" s="7">
        <v>16.0</v>
      </c>
      <c r="L4" s="7">
        <v>1.0406</v>
      </c>
      <c r="M4" s="7">
        <v>0.1781</v>
      </c>
      <c r="N4" s="9">
        <f>M4-((AFDW!P2)*L4)</f>
        <v>0.137045618</v>
      </c>
      <c r="O4" s="9">
        <f t="shared" si="1"/>
        <v>0.8288487411</v>
      </c>
      <c r="P4" s="9">
        <f t="shared" si="2"/>
        <v>0.8683013473</v>
      </c>
      <c r="Q4" s="9">
        <f t="shared" si="3"/>
        <v>5.842784952</v>
      </c>
      <c r="R4" s="9">
        <f t="shared" si="4"/>
        <v>7.593092106</v>
      </c>
      <c r="S4" s="7">
        <v>0.1781</v>
      </c>
      <c r="T4" s="7">
        <v>1.841179052E7</v>
      </c>
      <c r="U4" s="9">
        <f t="shared" si="5"/>
        <v>18.41179052</v>
      </c>
      <c r="V4" s="9">
        <f>U4/AVERAGE(Q2:Q11)</f>
        <v>4.026234704</v>
      </c>
      <c r="W4" s="9">
        <f>U4/AVERAGE(R2:R11)</f>
        <v>3.268359437</v>
      </c>
      <c r="X4" s="11"/>
    </row>
    <row r="5">
      <c r="A5" s="6" t="s">
        <v>24</v>
      </c>
      <c r="B5" s="7" t="s">
        <v>25</v>
      </c>
      <c r="C5" s="7">
        <v>6.0</v>
      </c>
      <c r="D5" s="8">
        <v>44315.0</v>
      </c>
      <c r="E5" s="7" t="s">
        <v>26</v>
      </c>
      <c r="F5" s="7">
        <v>39.073668</v>
      </c>
      <c r="G5" s="7">
        <v>123.59316</v>
      </c>
      <c r="H5" s="7">
        <v>463.0</v>
      </c>
      <c r="I5" s="7">
        <v>4.0</v>
      </c>
      <c r="J5" s="7">
        <v>17.07</v>
      </c>
      <c r="K5" s="7">
        <v>17.0</v>
      </c>
      <c r="L5" s="7">
        <v>1.0197</v>
      </c>
      <c r="M5" s="7">
        <v>0.1922</v>
      </c>
      <c r="N5" s="9">
        <f>M5-((AFDW!P2)*L5)</f>
        <v>0.1519701774</v>
      </c>
      <c r="O5" s="9">
        <f t="shared" si="1"/>
        <v>0.8115131902</v>
      </c>
      <c r="P5" s="9">
        <f t="shared" si="2"/>
        <v>0.8509657964</v>
      </c>
      <c r="Q5" s="9">
        <f t="shared" si="3"/>
        <v>5.30541103</v>
      </c>
      <c r="R5" s="9">
        <f t="shared" si="4"/>
        <v>6.709869115</v>
      </c>
      <c r="S5" s="7">
        <v>0.1922</v>
      </c>
      <c r="T5" s="7">
        <v>1.819516317E7</v>
      </c>
      <c r="U5" s="9">
        <f t="shared" si="5"/>
        <v>18.19516317</v>
      </c>
      <c r="V5" s="9">
        <f>U5/AVERAGE(Q2:Q11)</f>
        <v>3.978863289</v>
      </c>
      <c r="W5" s="9">
        <f>U5/AVERAGE(R2:R11)</f>
        <v>3.229904945</v>
      </c>
      <c r="X5" s="11"/>
    </row>
    <row r="6">
      <c r="A6" s="6" t="s">
        <v>24</v>
      </c>
      <c r="B6" s="7" t="s">
        <v>25</v>
      </c>
      <c r="C6" s="7">
        <v>6.0</v>
      </c>
      <c r="D6" s="8">
        <v>44315.0</v>
      </c>
      <c r="E6" s="7" t="s">
        <v>26</v>
      </c>
      <c r="F6" s="7">
        <v>39.073668</v>
      </c>
      <c r="G6" s="7">
        <v>123.59316</v>
      </c>
      <c r="H6" s="7">
        <v>463.0</v>
      </c>
      <c r="I6" s="7">
        <v>5.0</v>
      </c>
      <c r="J6" s="7">
        <v>16.81</v>
      </c>
      <c r="K6" s="7">
        <v>46.0</v>
      </c>
      <c r="L6" s="7">
        <v>2.1093</v>
      </c>
      <c r="M6" s="7">
        <v>0.5397</v>
      </c>
      <c r="N6" s="9">
        <f>M6-((AFDW!P2)*L6)</f>
        <v>0.4564826177</v>
      </c>
      <c r="O6" s="9">
        <f t="shared" si="1"/>
        <v>0.7441331247</v>
      </c>
      <c r="P6" s="9">
        <f t="shared" si="2"/>
        <v>0.7835857309</v>
      </c>
      <c r="Q6" s="9">
        <f t="shared" si="3"/>
        <v>3.908282379</v>
      </c>
      <c r="R6" s="9">
        <f t="shared" si="4"/>
        <v>4.620767403</v>
      </c>
      <c r="S6" s="7">
        <v>0.5397</v>
      </c>
      <c r="T6" s="7">
        <v>1.826907457E7</v>
      </c>
      <c r="U6" s="9">
        <f t="shared" si="5"/>
        <v>18.26907457</v>
      </c>
      <c r="V6" s="9">
        <f>U6/AVERAGE(Q2:Q11)</f>
        <v>3.995026011</v>
      </c>
      <c r="W6" s="9">
        <f>U6/AVERAGE(R2:R11)</f>
        <v>3.243025289</v>
      </c>
      <c r="X6" s="11"/>
    </row>
    <row r="7">
      <c r="A7" s="6" t="s">
        <v>24</v>
      </c>
      <c r="B7" s="7" t="s">
        <v>25</v>
      </c>
      <c r="C7" s="7">
        <v>6.0</v>
      </c>
      <c r="D7" s="8">
        <v>44315.0</v>
      </c>
      <c r="E7" s="7" t="s">
        <v>26</v>
      </c>
      <c r="F7" s="7">
        <v>39.073668</v>
      </c>
      <c r="G7" s="7">
        <v>123.59316</v>
      </c>
      <c r="H7" s="7">
        <v>463.0</v>
      </c>
      <c r="I7" s="7">
        <v>6.0</v>
      </c>
      <c r="J7" s="7">
        <v>17.35</v>
      </c>
      <c r="K7" s="7">
        <v>46.0</v>
      </c>
      <c r="L7" s="7">
        <v>2.1261</v>
      </c>
      <c r="M7" s="7">
        <v>0.5167</v>
      </c>
      <c r="N7" s="9">
        <f>M7-((AFDW!P2)*L7)</f>
        <v>0.4328198139</v>
      </c>
      <c r="O7" s="9">
        <f t="shared" si="1"/>
        <v>0.7569728611</v>
      </c>
      <c r="P7" s="9">
        <f t="shared" si="2"/>
        <v>0.7964254673</v>
      </c>
      <c r="Q7" s="9">
        <f t="shared" si="3"/>
        <v>4.114766789</v>
      </c>
      <c r="R7" s="9">
        <f t="shared" si="4"/>
        <v>4.912205799</v>
      </c>
      <c r="S7" s="7">
        <v>0.5167</v>
      </c>
      <c r="T7" s="7">
        <v>1.814128518E7</v>
      </c>
      <c r="U7" s="9">
        <f t="shared" si="5"/>
        <v>18.14128518</v>
      </c>
      <c r="V7" s="9">
        <f>U7/AVERAGE(Q2:Q11)</f>
        <v>3.967081413</v>
      </c>
      <c r="W7" s="9">
        <f>U7/AVERAGE(R2:R11)</f>
        <v>3.220340822</v>
      </c>
      <c r="X7" s="11"/>
    </row>
    <row r="8">
      <c r="A8" s="6" t="s">
        <v>24</v>
      </c>
      <c r="B8" s="7" t="s">
        <v>25</v>
      </c>
      <c r="C8" s="7">
        <v>6.0</v>
      </c>
      <c r="D8" s="8">
        <v>44315.0</v>
      </c>
      <c r="E8" s="7" t="s">
        <v>26</v>
      </c>
      <c r="F8" s="7">
        <v>39.073668</v>
      </c>
      <c r="G8" s="7">
        <v>123.59316</v>
      </c>
      <c r="H8" s="7">
        <v>463.0</v>
      </c>
      <c r="I8" s="7">
        <v>7.0</v>
      </c>
      <c r="J8" s="7">
        <v>17.42</v>
      </c>
      <c r="K8" s="7">
        <v>41.0</v>
      </c>
      <c r="L8" s="7">
        <v>1.9466</v>
      </c>
      <c r="M8" s="7">
        <v>0.4935</v>
      </c>
      <c r="N8" s="9">
        <f>M8-((AFDW!P2)*L8)</f>
        <v>0.4167015567</v>
      </c>
      <c r="O8" s="9">
        <f t="shared" si="1"/>
        <v>0.7464810439</v>
      </c>
      <c r="P8" s="9">
        <f t="shared" si="2"/>
        <v>0.7859336501</v>
      </c>
      <c r="Q8" s="9">
        <f t="shared" si="3"/>
        <v>3.944478217</v>
      </c>
      <c r="R8" s="9">
        <f t="shared" si="4"/>
        <v>4.671448831</v>
      </c>
      <c r="S8" s="7">
        <v>0.4935</v>
      </c>
      <c r="T8" s="7">
        <v>1.824129887E7</v>
      </c>
      <c r="U8" s="9">
        <f t="shared" si="5"/>
        <v>18.24129887</v>
      </c>
      <c r="V8" s="9">
        <f>U8/AVERAGE(Q2:Q11)</f>
        <v>3.988952105</v>
      </c>
      <c r="W8" s="9">
        <f>U8/AVERAGE(R2:R11)</f>
        <v>3.2380947</v>
      </c>
      <c r="X8" s="11"/>
    </row>
    <row r="9">
      <c r="A9" s="6" t="s">
        <v>24</v>
      </c>
      <c r="B9" s="7" t="s">
        <v>25</v>
      </c>
      <c r="C9" s="7">
        <v>6.0</v>
      </c>
      <c r="D9" s="8">
        <v>44315.0</v>
      </c>
      <c r="E9" s="7" t="s">
        <v>26</v>
      </c>
      <c r="F9" s="7">
        <v>39.073668</v>
      </c>
      <c r="G9" s="7">
        <v>123.59316</v>
      </c>
      <c r="H9" s="7">
        <v>463.0</v>
      </c>
      <c r="I9" s="7">
        <v>8.0</v>
      </c>
      <c r="J9" s="7">
        <v>17.11</v>
      </c>
      <c r="K9" s="7">
        <v>44.0</v>
      </c>
      <c r="L9" s="7">
        <v>1.9721</v>
      </c>
      <c r="M9" s="7">
        <v>0.4965</v>
      </c>
      <c r="N9" s="9">
        <f>M9-((AFDW!P2)*L9)</f>
        <v>0.4186955153</v>
      </c>
      <c r="O9" s="9">
        <f t="shared" si="1"/>
        <v>0.748237919</v>
      </c>
      <c r="P9" s="9">
        <f t="shared" si="2"/>
        <v>0.7876905252</v>
      </c>
      <c r="Q9" s="9">
        <f t="shared" si="3"/>
        <v>3.972004028</v>
      </c>
      <c r="R9" s="9">
        <f t="shared" si="4"/>
        <v>4.710105382</v>
      </c>
      <c r="S9" s="7">
        <v>0.4965</v>
      </c>
      <c r="T9" s="7">
        <v>1.844439823E7</v>
      </c>
      <c r="U9" s="9">
        <f t="shared" si="5"/>
        <v>18.44439823</v>
      </c>
      <c r="V9" s="9">
        <f>U9/AVERAGE(Q2:Q11)</f>
        <v>4.033365259</v>
      </c>
      <c r="W9" s="9">
        <f>U9/AVERAGE(R2:R11)</f>
        <v>3.274147778</v>
      </c>
      <c r="X9" s="11"/>
    </row>
    <row r="10">
      <c r="A10" s="6" t="s">
        <v>24</v>
      </c>
      <c r="B10" s="7" t="s">
        <v>25</v>
      </c>
      <c r="C10" s="7">
        <v>6.0</v>
      </c>
      <c r="D10" s="8">
        <v>44315.0</v>
      </c>
      <c r="E10" s="7" t="s">
        <v>26</v>
      </c>
      <c r="F10" s="7">
        <v>39.073668</v>
      </c>
      <c r="G10" s="7">
        <v>123.59316</v>
      </c>
      <c r="H10" s="7">
        <v>463.0</v>
      </c>
      <c r="I10" s="7">
        <v>9.0</v>
      </c>
      <c r="J10" s="7">
        <v>16.41</v>
      </c>
      <c r="K10" s="7">
        <v>50.0</v>
      </c>
      <c r="L10" s="7">
        <v>2.0174</v>
      </c>
      <c r="M10" s="7">
        <v>0.5598</v>
      </c>
      <c r="N10" s="9">
        <f>M10-((AFDW!P2)*L10)</f>
        <v>0.4802083122</v>
      </c>
      <c r="O10" s="9">
        <f t="shared" si="1"/>
        <v>0.7225141271</v>
      </c>
      <c r="P10" s="9">
        <f t="shared" si="2"/>
        <v>0.7619667333</v>
      </c>
      <c r="Q10" s="9">
        <f t="shared" si="3"/>
        <v>3.603787067</v>
      </c>
      <c r="R10" s="9">
        <f t="shared" si="4"/>
        <v>4.20109346</v>
      </c>
      <c r="S10" s="7">
        <v>0.5598</v>
      </c>
      <c r="T10" s="7">
        <v>1.872584458E7</v>
      </c>
      <c r="U10" s="9">
        <f t="shared" si="5"/>
        <v>18.72584458</v>
      </c>
      <c r="V10" s="9">
        <f>U10/AVERAGE(Q2:Q11)</f>
        <v>4.094911096</v>
      </c>
      <c r="W10" s="9">
        <f>U10/AVERAGE(R2:R11)</f>
        <v>3.32410858</v>
      </c>
      <c r="X10" s="11"/>
    </row>
    <row r="11">
      <c r="A11" s="12" t="s">
        <v>24</v>
      </c>
      <c r="B11" s="13" t="s">
        <v>25</v>
      </c>
      <c r="C11" s="13">
        <v>6.0</v>
      </c>
      <c r="D11" s="14">
        <v>44315.0</v>
      </c>
      <c r="E11" s="13" t="s">
        <v>26</v>
      </c>
      <c r="F11" s="13">
        <v>39.073668</v>
      </c>
      <c r="G11" s="13">
        <v>123.59316</v>
      </c>
      <c r="H11" s="13">
        <v>463.0</v>
      </c>
      <c r="I11" s="13">
        <v>10.0</v>
      </c>
      <c r="J11" s="13">
        <v>17.05</v>
      </c>
      <c r="K11" s="13">
        <v>49.0</v>
      </c>
      <c r="L11" s="13">
        <v>2.1833</v>
      </c>
      <c r="M11" s="13">
        <v>0.5778</v>
      </c>
      <c r="N11" s="15">
        <f>M11-((AFDW!P2)*L11)</f>
        <v>0.4916631249</v>
      </c>
      <c r="O11" s="15">
        <f t="shared" si="1"/>
        <v>0.7353547382</v>
      </c>
      <c r="P11" s="15">
        <f t="shared" si="2"/>
        <v>0.7748073445</v>
      </c>
      <c r="Q11" s="15">
        <f t="shared" si="3"/>
        <v>3.778643129</v>
      </c>
      <c r="R11" s="15">
        <f t="shared" si="4"/>
        <v>4.440642158</v>
      </c>
      <c r="S11" s="13">
        <v>0.5778</v>
      </c>
      <c r="T11" s="13">
        <v>1.838959084E7</v>
      </c>
      <c r="U11" s="15">
        <f t="shared" si="5"/>
        <v>18.38959084</v>
      </c>
      <c r="V11" s="15">
        <f>U11/AVERAGE(Q2:Q11)</f>
        <v>4.021380145</v>
      </c>
      <c r="W11" s="15">
        <f>U11/AVERAGE(R2:R11)</f>
        <v>3.264418672</v>
      </c>
      <c r="X11" s="16"/>
    </row>
    <row r="12">
      <c r="A12" s="6" t="s">
        <v>24</v>
      </c>
      <c r="B12" s="7" t="s">
        <v>25</v>
      </c>
      <c r="C12" s="7">
        <v>9.0</v>
      </c>
      <c r="D12" s="8">
        <v>44317.0</v>
      </c>
      <c r="E12" s="7" t="s">
        <v>28</v>
      </c>
      <c r="F12" s="7">
        <v>37.416612</v>
      </c>
      <c r="G12" s="7">
        <v>122.530817</v>
      </c>
      <c r="H12" s="7">
        <v>138.0</v>
      </c>
      <c r="I12" s="7">
        <v>1.0</v>
      </c>
      <c r="J12" s="7">
        <v>21.21</v>
      </c>
      <c r="K12" s="7">
        <v>15.0</v>
      </c>
      <c r="L12" s="7">
        <v>2.1196</v>
      </c>
      <c r="M12" s="7">
        <v>0.4381</v>
      </c>
      <c r="N12" s="9">
        <f>M12-((AFDW!P7)*L12)</f>
        <v>0.3572843063</v>
      </c>
      <c r="O12" s="9">
        <f t="shared" si="1"/>
        <v>0.7933100585</v>
      </c>
      <c r="P12" s="9">
        <f t="shared" si="2"/>
        <v>0.8314378626</v>
      </c>
      <c r="Q12" s="9">
        <f t="shared" si="3"/>
        <v>4.838164803</v>
      </c>
      <c r="R12" s="9">
        <f t="shared" si="4"/>
        <v>5.932530375</v>
      </c>
      <c r="S12" s="7">
        <v>0.4381</v>
      </c>
      <c r="T12" s="7">
        <v>1.992336664E7</v>
      </c>
      <c r="U12" s="9">
        <f t="shared" si="5"/>
        <v>19.92336664</v>
      </c>
      <c r="V12" s="9">
        <f>U12/AVERAGE(Q12:Q21)</f>
        <v>4.996717332</v>
      </c>
      <c r="W12" s="9">
        <f>U12/AVERAGE(R12:R21)</f>
        <v>4.211081729</v>
      </c>
      <c r="X12" s="11"/>
    </row>
    <row r="13">
      <c r="A13" s="6" t="s">
        <v>24</v>
      </c>
      <c r="B13" s="7" t="s">
        <v>25</v>
      </c>
      <c r="C13" s="7">
        <v>9.0</v>
      </c>
      <c r="D13" s="8">
        <v>44317.0</v>
      </c>
      <c r="E13" s="7" t="s">
        <v>28</v>
      </c>
      <c r="F13" s="7">
        <v>37.416612</v>
      </c>
      <c r="G13" s="7">
        <v>122.530817</v>
      </c>
      <c r="H13" s="7">
        <v>138.0</v>
      </c>
      <c r="I13" s="7">
        <v>2.0</v>
      </c>
      <c r="J13" s="7">
        <v>19.8</v>
      </c>
      <c r="K13" s="7">
        <v>17.0</v>
      </c>
      <c r="L13" s="7">
        <v>2.107</v>
      </c>
      <c r="M13" s="7">
        <v>0.448</v>
      </c>
      <c r="N13" s="9">
        <f>M13-((AFDW!P7)*L13)</f>
        <v>0.3676647167</v>
      </c>
      <c r="O13" s="9">
        <f t="shared" si="1"/>
        <v>0.7873754153</v>
      </c>
      <c r="P13" s="9">
        <f t="shared" si="2"/>
        <v>0.8255032194</v>
      </c>
      <c r="Q13" s="9">
        <f t="shared" si="3"/>
        <v>4.703125</v>
      </c>
      <c r="R13" s="9">
        <f t="shared" si="4"/>
        <v>5.730764755</v>
      </c>
      <c r="S13" s="7">
        <v>0.448</v>
      </c>
      <c r="T13" s="7">
        <v>1.9341497E7</v>
      </c>
      <c r="U13" s="9">
        <f t="shared" si="5"/>
        <v>19.341497</v>
      </c>
      <c r="V13" s="9">
        <f>U13/AVERAGE(Q12:Q21)</f>
        <v>4.850786267</v>
      </c>
      <c r="W13" s="9">
        <f>U13/AVERAGE(R12:R21)</f>
        <v>4.088095456</v>
      </c>
      <c r="X13" s="11"/>
    </row>
    <row r="14">
      <c r="A14" s="6" t="s">
        <v>24</v>
      </c>
      <c r="B14" s="7" t="s">
        <v>25</v>
      </c>
      <c r="C14" s="7">
        <v>9.0</v>
      </c>
      <c r="D14" s="8">
        <v>44317.0</v>
      </c>
      <c r="E14" s="7" t="s">
        <v>28</v>
      </c>
      <c r="F14" s="7">
        <v>37.416612</v>
      </c>
      <c r="G14" s="7">
        <v>122.530817</v>
      </c>
      <c r="H14" s="7">
        <v>138.0</v>
      </c>
      <c r="I14" s="7">
        <v>3.0</v>
      </c>
      <c r="J14" s="7">
        <v>19.98</v>
      </c>
      <c r="K14" s="7">
        <v>16.0</v>
      </c>
      <c r="L14" s="7">
        <v>2.0563</v>
      </c>
      <c r="M14" s="7">
        <v>0.3963</v>
      </c>
      <c r="N14" s="9">
        <f>M14-((AFDW!P7)*L14)</f>
        <v>0.3178977963</v>
      </c>
      <c r="O14" s="9">
        <f t="shared" si="1"/>
        <v>0.807275203</v>
      </c>
      <c r="P14" s="9">
        <f t="shared" si="2"/>
        <v>0.8454030072</v>
      </c>
      <c r="Q14" s="9">
        <f t="shared" si="3"/>
        <v>5.1887459</v>
      </c>
      <c r="R14" s="9">
        <f t="shared" si="4"/>
        <v>6.468431124</v>
      </c>
      <c r="S14" s="7">
        <v>0.3963</v>
      </c>
      <c r="T14" s="7">
        <v>1.877420807E7</v>
      </c>
      <c r="U14" s="9">
        <f t="shared" si="5"/>
        <v>18.77420807</v>
      </c>
      <c r="V14" s="9">
        <f>U14/AVERAGE(Q12:Q21)</f>
        <v>4.708511997</v>
      </c>
      <c r="W14" s="9">
        <f>U14/AVERAGE(R12:R21)</f>
        <v>3.968191019</v>
      </c>
      <c r="X14" s="11"/>
    </row>
    <row r="15">
      <c r="A15" s="6" t="s">
        <v>24</v>
      </c>
      <c r="B15" s="7" t="s">
        <v>25</v>
      </c>
      <c r="C15" s="7">
        <v>9.0</v>
      </c>
      <c r="D15" s="8">
        <v>44317.0</v>
      </c>
      <c r="E15" s="7" t="s">
        <v>28</v>
      </c>
      <c r="F15" s="7">
        <v>37.416612</v>
      </c>
      <c r="G15" s="7">
        <v>122.530817</v>
      </c>
      <c r="H15" s="7">
        <v>138.0</v>
      </c>
      <c r="I15" s="7">
        <v>4.0</v>
      </c>
      <c r="J15" s="7">
        <v>21.25</v>
      </c>
      <c r="K15" s="7">
        <v>14.0</v>
      </c>
      <c r="L15" s="7">
        <v>2.1125</v>
      </c>
      <c r="M15" s="7">
        <v>0.4831</v>
      </c>
      <c r="N15" s="9">
        <f>M15-((AFDW!P7)*L15)</f>
        <v>0.4025550137</v>
      </c>
      <c r="O15" s="9">
        <f t="shared" si="1"/>
        <v>0.7713136095</v>
      </c>
      <c r="P15" s="9">
        <f t="shared" si="2"/>
        <v>0.8094414136</v>
      </c>
      <c r="Q15" s="9">
        <f t="shared" si="3"/>
        <v>4.372800662</v>
      </c>
      <c r="R15" s="9">
        <f t="shared" si="4"/>
        <v>5.247729945</v>
      </c>
      <c r="S15" s="7">
        <v>0.4831</v>
      </c>
      <c r="T15" s="7">
        <v>1.8715194E7</v>
      </c>
      <c r="U15" s="9">
        <f t="shared" si="5"/>
        <v>18.715194</v>
      </c>
      <c r="V15" s="9">
        <f>U15/AVERAGE(Q12:Q21)</f>
        <v>4.693711455</v>
      </c>
      <c r="W15" s="9">
        <f>U15/AVERAGE(R12:R21)</f>
        <v>3.955717572</v>
      </c>
      <c r="X15" s="11"/>
    </row>
    <row r="16">
      <c r="A16" s="6" t="s">
        <v>24</v>
      </c>
      <c r="B16" s="7" t="s">
        <v>25</v>
      </c>
      <c r="C16" s="7">
        <v>9.0</v>
      </c>
      <c r="D16" s="8">
        <v>44317.0</v>
      </c>
      <c r="E16" s="7" t="s">
        <v>28</v>
      </c>
      <c r="F16" s="7">
        <v>37.416612</v>
      </c>
      <c r="G16" s="7">
        <v>122.530817</v>
      </c>
      <c r="H16" s="7">
        <v>138.0</v>
      </c>
      <c r="I16" s="7">
        <v>5.0</v>
      </c>
      <c r="J16" s="7">
        <v>19.09</v>
      </c>
      <c r="K16" s="7">
        <v>21.0</v>
      </c>
      <c r="L16" s="7">
        <v>2.0084</v>
      </c>
      <c r="M16" s="7">
        <v>0.5591</v>
      </c>
      <c r="N16" s="9">
        <f>M16-((AFDW!P7)*L16)</f>
        <v>0.4825241182</v>
      </c>
      <c r="O16" s="9">
        <f t="shared" si="1"/>
        <v>0.7216191994</v>
      </c>
      <c r="P16" s="9">
        <f t="shared" si="2"/>
        <v>0.7597470035</v>
      </c>
      <c r="Q16" s="9">
        <f t="shared" si="3"/>
        <v>3.592201753</v>
      </c>
      <c r="R16" s="9">
        <f t="shared" si="4"/>
        <v>4.162278992</v>
      </c>
      <c r="S16" s="7">
        <v>0.5591</v>
      </c>
      <c r="T16" s="7">
        <v>1.841752282E7</v>
      </c>
      <c r="U16" s="9">
        <f t="shared" si="5"/>
        <v>18.41752282</v>
      </c>
      <c r="V16" s="9">
        <f>U16/AVERAGE(Q12:Q21)</f>
        <v>4.619056465</v>
      </c>
      <c r="W16" s="9">
        <f>U16/AVERAGE(R12:R21)</f>
        <v>3.892800611</v>
      </c>
      <c r="X16" s="11"/>
    </row>
    <row r="17">
      <c r="A17" s="6" t="s">
        <v>24</v>
      </c>
      <c r="B17" s="7" t="s">
        <v>25</v>
      </c>
      <c r="C17" s="7">
        <v>9.0</v>
      </c>
      <c r="D17" s="8">
        <v>44317.0</v>
      </c>
      <c r="E17" s="7" t="s">
        <v>28</v>
      </c>
      <c r="F17" s="7">
        <v>37.416612</v>
      </c>
      <c r="G17" s="7">
        <v>122.530817</v>
      </c>
      <c r="H17" s="7">
        <v>138.0</v>
      </c>
      <c r="I17" s="7">
        <v>6.0</v>
      </c>
      <c r="J17" s="7">
        <v>19.51</v>
      </c>
      <c r="K17" s="7">
        <v>23.0</v>
      </c>
      <c r="L17" s="7">
        <v>2.1262</v>
      </c>
      <c r="M17" s="7">
        <v>0.5944</v>
      </c>
      <c r="N17" s="9">
        <f>M17-((AFDW!P7)*L17)</f>
        <v>0.5133326628</v>
      </c>
      <c r="O17" s="9">
        <f t="shared" si="1"/>
        <v>0.720440222</v>
      </c>
      <c r="P17" s="9">
        <f t="shared" si="2"/>
        <v>0.7585680261</v>
      </c>
      <c r="Q17" s="9">
        <f t="shared" si="3"/>
        <v>3.57705249</v>
      </c>
      <c r="R17" s="9">
        <f t="shared" si="4"/>
        <v>4.141953462</v>
      </c>
      <c r="S17" s="7">
        <v>0.5944</v>
      </c>
      <c r="T17" s="7">
        <v>1.827338983E7</v>
      </c>
      <c r="U17" s="9">
        <f t="shared" si="5"/>
        <v>18.27338983</v>
      </c>
      <c r="V17" s="9">
        <f>U17/AVERAGE(Q12:Q21)</f>
        <v>4.582908367</v>
      </c>
      <c r="W17" s="9">
        <f>U17/AVERAGE(R12:R21)</f>
        <v>3.862336092</v>
      </c>
      <c r="X17" s="11"/>
    </row>
    <row r="18">
      <c r="A18" s="6" t="s">
        <v>24</v>
      </c>
      <c r="B18" s="7" t="s">
        <v>25</v>
      </c>
      <c r="C18" s="7">
        <v>9.0</v>
      </c>
      <c r="D18" s="8">
        <v>44317.0</v>
      </c>
      <c r="E18" s="7" t="s">
        <v>28</v>
      </c>
      <c r="F18" s="7">
        <v>37.416612</v>
      </c>
      <c r="G18" s="7">
        <v>122.530817</v>
      </c>
      <c r="H18" s="7">
        <v>138.0</v>
      </c>
      <c r="I18" s="7">
        <v>7.0</v>
      </c>
      <c r="J18" s="7">
        <v>19.39</v>
      </c>
      <c r="K18" s="7">
        <v>24.0</v>
      </c>
      <c r="L18" s="7">
        <v>2.0361</v>
      </c>
      <c r="M18" s="7">
        <v>0.5798</v>
      </c>
      <c r="N18" s="9">
        <f>M18-((AFDW!P7)*L18)</f>
        <v>0.502167978</v>
      </c>
      <c r="O18" s="9">
        <f t="shared" si="1"/>
        <v>0.7152399195</v>
      </c>
      <c r="P18" s="9">
        <f t="shared" si="2"/>
        <v>0.7533677236</v>
      </c>
      <c r="Q18" s="9">
        <f t="shared" si="3"/>
        <v>3.511728182</v>
      </c>
      <c r="R18" s="9">
        <f t="shared" si="4"/>
        <v>4.054619349</v>
      </c>
      <c r="S18" s="7">
        <v>0.5798</v>
      </c>
      <c r="T18" s="7">
        <v>1.840926922E7</v>
      </c>
      <c r="U18" s="9">
        <f t="shared" si="5"/>
        <v>18.40926922</v>
      </c>
      <c r="V18" s="9">
        <f>U18/AVERAGE(Q12:Q21)</f>
        <v>4.616986488</v>
      </c>
      <c r="W18" s="9">
        <f>U18/AVERAGE(R12:R21)</f>
        <v>3.891056098</v>
      </c>
      <c r="X18" s="11"/>
    </row>
    <row r="19">
      <c r="A19" s="6" t="s">
        <v>24</v>
      </c>
      <c r="B19" s="7" t="s">
        <v>25</v>
      </c>
      <c r="C19" s="7">
        <v>9.0</v>
      </c>
      <c r="D19" s="8">
        <v>44317.0</v>
      </c>
      <c r="E19" s="7" t="s">
        <v>28</v>
      </c>
      <c r="F19" s="7">
        <v>37.416612</v>
      </c>
      <c r="G19" s="7">
        <v>122.530817</v>
      </c>
      <c r="H19" s="7">
        <v>138.0</v>
      </c>
      <c r="I19" s="7">
        <v>8.0</v>
      </c>
      <c r="J19" s="7">
        <v>20.27</v>
      </c>
      <c r="K19" s="7">
        <v>23.0</v>
      </c>
      <c r="L19" s="7">
        <v>2.3575</v>
      </c>
      <c r="M19" s="7">
        <v>0.6907</v>
      </c>
      <c r="N19" s="9">
        <f>M19-((AFDW!P7)*L19)</f>
        <v>0.6008137017</v>
      </c>
      <c r="O19" s="9">
        <f t="shared" si="1"/>
        <v>0.7070201485</v>
      </c>
      <c r="P19" s="9">
        <f t="shared" si="2"/>
        <v>0.7451479526</v>
      </c>
      <c r="Q19" s="9">
        <f t="shared" si="3"/>
        <v>3.413203996</v>
      </c>
      <c r="R19" s="9">
        <f t="shared" si="4"/>
        <v>3.923845267</v>
      </c>
      <c r="S19" s="7">
        <v>0.6907</v>
      </c>
      <c r="T19" s="7">
        <v>1.835936781E7</v>
      </c>
      <c r="U19" s="9">
        <f t="shared" si="5"/>
        <v>18.35936781</v>
      </c>
      <c r="V19" s="9">
        <f>U19/AVERAGE(Q12:Q21)</f>
        <v>4.604471372</v>
      </c>
      <c r="W19" s="9">
        <f>U19/AVERAGE(R12:R21)</f>
        <v>3.880508738</v>
      </c>
      <c r="X19" s="11"/>
    </row>
    <row r="20">
      <c r="A20" s="6" t="s">
        <v>24</v>
      </c>
      <c r="B20" s="7" t="s">
        <v>25</v>
      </c>
      <c r="C20" s="7">
        <v>9.0</v>
      </c>
      <c r="D20" s="8">
        <v>44317.0</v>
      </c>
      <c r="E20" s="7" t="s">
        <v>28</v>
      </c>
      <c r="F20" s="7">
        <v>37.416612</v>
      </c>
      <c r="G20" s="7">
        <v>122.530817</v>
      </c>
      <c r="H20" s="7">
        <v>138.0</v>
      </c>
      <c r="I20" s="7">
        <v>9.0</v>
      </c>
      <c r="J20" s="7">
        <v>18.92</v>
      </c>
      <c r="K20" s="7">
        <v>22.0</v>
      </c>
      <c r="L20" s="7">
        <v>2.0683</v>
      </c>
      <c r="M20" s="7">
        <v>0.6123</v>
      </c>
      <c r="N20" s="9">
        <f>M20-((AFDW!P7)*L20)</f>
        <v>0.5334402627</v>
      </c>
      <c r="O20" s="9">
        <f t="shared" si="1"/>
        <v>0.7039597737</v>
      </c>
      <c r="P20" s="9">
        <f t="shared" si="2"/>
        <v>0.7420875779</v>
      </c>
      <c r="Q20" s="9">
        <f t="shared" si="3"/>
        <v>3.377919321</v>
      </c>
      <c r="R20" s="9">
        <f t="shared" si="4"/>
        <v>3.877285133</v>
      </c>
      <c r="S20" s="7">
        <v>0.6123</v>
      </c>
      <c r="T20" s="7">
        <v>1.837417867E7</v>
      </c>
      <c r="U20" s="9">
        <f t="shared" si="5"/>
        <v>18.37417867</v>
      </c>
      <c r="V20" s="9">
        <f>U20/AVERAGE(Q12:Q21)</f>
        <v>4.608185889</v>
      </c>
      <c r="W20" s="9">
        <f>U20/AVERAGE(R12:R21)</f>
        <v>3.88363922</v>
      </c>
      <c r="X20" s="11"/>
    </row>
    <row r="21">
      <c r="A21" s="12" t="s">
        <v>24</v>
      </c>
      <c r="B21" s="13" t="s">
        <v>25</v>
      </c>
      <c r="C21" s="13">
        <v>9.0</v>
      </c>
      <c r="D21" s="14">
        <v>44317.0</v>
      </c>
      <c r="E21" s="13" t="s">
        <v>28</v>
      </c>
      <c r="F21" s="13">
        <v>37.416612</v>
      </c>
      <c r="G21" s="13">
        <v>122.530817</v>
      </c>
      <c r="H21" s="13">
        <v>138.0</v>
      </c>
      <c r="I21" s="13">
        <v>10.0</v>
      </c>
      <c r="J21" s="13">
        <v>20.05</v>
      </c>
      <c r="K21" s="13">
        <v>21.0</v>
      </c>
      <c r="L21" s="13">
        <v>2.176</v>
      </c>
      <c r="M21" s="13">
        <v>0.6598</v>
      </c>
      <c r="N21" s="15">
        <f>M21-((AFDW!P7)*L21)</f>
        <v>0.5768338982</v>
      </c>
      <c r="O21" s="15">
        <f t="shared" si="1"/>
        <v>0.6967830882</v>
      </c>
      <c r="P21" s="15">
        <f t="shared" si="2"/>
        <v>0.7349108924</v>
      </c>
      <c r="Q21" s="15">
        <f t="shared" si="3"/>
        <v>3.297969082</v>
      </c>
      <c r="R21" s="15">
        <f t="shared" si="4"/>
        <v>3.772316445</v>
      </c>
      <c r="S21" s="13">
        <v>0.6598</v>
      </c>
      <c r="T21" s="13">
        <v>1.8169102E7</v>
      </c>
      <c r="U21" s="15">
        <f t="shared" si="5"/>
        <v>18.169102</v>
      </c>
      <c r="V21" s="15">
        <f>U21/AVERAGE(Q12:Q21)</f>
        <v>4.556753309</v>
      </c>
      <c r="W21" s="15">
        <f>U21/AVERAGE(R12:R21)</f>
        <v>3.840293402</v>
      </c>
      <c r="X21" s="16"/>
    </row>
    <row r="22">
      <c r="A22" s="6" t="s">
        <v>24</v>
      </c>
      <c r="B22" s="7" t="s">
        <v>25</v>
      </c>
      <c r="C22" s="7">
        <v>28.0</v>
      </c>
      <c r="D22" s="8">
        <v>44321.0</v>
      </c>
      <c r="E22" s="7" t="s">
        <v>29</v>
      </c>
      <c r="F22" s="7">
        <v>36.175404</v>
      </c>
      <c r="G22" s="7">
        <v>122.047076</v>
      </c>
      <c r="H22" s="7">
        <v>104.0</v>
      </c>
      <c r="I22" s="7">
        <v>1.0</v>
      </c>
      <c r="J22" s="7">
        <v>16.08</v>
      </c>
      <c r="K22" s="7">
        <v>37.0</v>
      </c>
      <c r="L22" s="7">
        <v>2.1204</v>
      </c>
      <c r="M22" s="7">
        <v>0.3199</v>
      </c>
      <c r="N22" s="9">
        <f>M22-((AFDW!P12)*L22)</f>
        <v>0.2407034594</v>
      </c>
      <c r="O22" s="9">
        <f t="shared" si="1"/>
        <v>0.8491322392</v>
      </c>
      <c r="P22" s="9">
        <f t="shared" si="2"/>
        <v>0.8864820508</v>
      </c>
      <c r="Q22" s="9">
        <f t="shared" si="3"/>
        <v>6.62832135</v>
      </c>
      <c r="R22" s="9">
        <f t="shared" si="4"/>
        <v>8.809179583</v>
      </c>
      <c r="S22" s="7">
        <v>0.3199</v>
      </c>
      <c r="T22" s="7">
        <v>1.759189801E7</v>
      </c>
      <c r="U22" s="9">
        <f t="shared" si="5"/>
        <v>17.59189801</v>
      </c>
      <c r="V22" s="9">
        <f>U22/AVERAGE(Q22:Q31)</f>
        <v>3.240343139</v>
      </c>
      <c r="W22" s="9">
        <f>U22/AVERAGE(R22:R31)</f>
        <v>2.57695649</v>
      </c>
      <c r="X22" s="11"/>
    </row>
    <row r="23">
      <c r="A23" s="6" t="s">
        <v>24</v>
      </c>
      <c r="B23" s="7" t="s">
        <v>25</v>
      </c>
      <c r="C23" s="7">
        <v>28.0</v>
      </c>
      <c r="D23" s="8">
        <v>44321.0</v>
      </c>
      <c r="E23" s="7" t="s">
        <v>29</v>
      </c>
      <c r="F23" s="7">
        <v>36.175404</v>
      </c>
      <c r="G23" s="7">
        <v>122.047076</v>
      </c>
      <c r="H23" s="7">
        <v>104.0</v>
      </c>
      <c r="I23" s="7">
        <v>2.0</v>
      </c>
      <c r="J23" s="7">
        <v>17.05</v>
      </c>
      <c r="K23" s="7">
        <v>38.0</v>
      </c>
      <c r="L23" s="7">
        <v>2.0358</v>
      </c>
      <c r="M23" s="7">
        <v>0.3556</v>
      </c>
      <c r="N23" s="9">
        <f>M23-((AFDW!P12)*L23)</f>
        <v>0.2795632535</v>
      </c>
      <c r="O23" s="9">
        <f t="shared" si="1"/>
        <v>0.8253266529</v>
      </c>
      <c r="P23" s="9">
        <f t="shared" si="2"/>
        <v>0.8626764646</v>
      </c>
      <c r="Q23" s="9">
        <f t="shared" si="3"/>
        <v>5.724971879</v>
      </c>
      <c r="R23" s="9">
        <f t="shared" si="4"/>
        <v>7.282072929</v>
      </c>
      <c r="S23" s="7">
        <v>0.3556</v>
      </c>
      <c r="T23" s="7">
        <v>1.722566443E7</v>
      </c>
      <c r="U23" s="9">
        <f t="shared" si="5"/>
        <v>17.22566443</v>
      </c>
      <c r="V23" s="9">
        <f>U23/AVERAGE(Q22:Q31)</f>
        <v>3.172884672</v>
      </c>
      <c r="W23" s="9">
        <f>U23/AVERAGE(R22:R31)</f>
        <v>2.523308612</v>
      </c>
      <c r="X23" s="11"/>
    </row>
    <row r="24">
      <c r="A24" s="6" t="s">
        <v>24</v>
      </c>
      <c r="B24" s="7" t="s">
        <v>25</v>
      </c>
      <c r="C24" s="7">
        <v>28.0</v>
      </c>
      <c r="D24" s="8">
        <v>44321.0</v>
      </c>
      <c r="E24" s="7" t="s">
        <v>29</v>
      </c>
      <c r="F24" s="7">
        <v>36.175404</v>
      </c>
      <c r="G24" s="7">
        <v>122.047076</v>
      </c>
      <c r="H24" s="7">
        <v>104.0</v>
      </c>
      <c r="I24" s="7">
        <v>3.0</v>
      </c>
      <c r="J24" s="7">
        <v>17.05</v>
      </c>
      <c r="K24" s="7">
        <v>35.0</v>
      </c>
      <c r="L24" s="7">
        <v>2.007</v>
      </c>
      <c r="M24" s="7">
        <v>0.3547</v>
      </c>
      <c r="N24" s="9">
        <f>M24-((AFDW!P12)*L24)</f>
        <v>0.279738928</v>
      </c>
      <c r="O24" s="9">
        <f t="shared" si="1"/>
        <v>0.82326856</v>
      </c>
      <c r="P24" s="9">
        <f t="shared" si="2"/>
        <v>0.8606183717</v>
      </c>
      <c r="Q24" s="9">
        <f t="shared" si="3"/>
        <v>5.658302791</v>
      </c>
      <c r="R24" s="9">
        <f t="shared" si="4"/>
        <v>7.17454669</v>
      </c>
      <c r="S24" s="7">
        <v>0.3547</v>
      </c>
      <c r="T24" s="7">
        <v>1.67083521E7</v>
      </c>
      <c r="U24" s="9">
        <f t="shared" si="5"/>
        <v>16.7083521</v>
      </c>
      <c r="V24" s="9">
        <f>U24/AVERAGE(Q22:Q31)</f>
        <v>3.077598225</v>
      </c>
      <c r="W24" s="9">
        <f>U24/AVERAGE(R22:R31)</f>
        <v>2.4475299</v>
      </c>
      <c r="X24" s="11"/>
    </row>
    <row r="25">
      <c r="A25" s="6" t="s">
        <v>24</v>
      </c>
      <c r="B25" s="7" t="s">
        <v>25</v>
      </c>
      <c r="C25" s="7">
        <v>28.0</v>
      </c>
      <c r="D25" s="8">
        <v>44321.0</v>
      </c>
      <c r="E25" s="7" t="s">
        <v>29</v>
      </c>
      <c r="F25" s="7">
        <v>36.175404</v>
      </c>
      <c r="G25" s="7">
        <v>122.047076</v>
      </c>
      <c r="H25" s="7">
        <v>104.0</v>
      </c>
      <c r="I25" s="7">
        <v>4.0</v>
      </c>
      <c r="J25" s="7">
        <v>17.46</v>
      </c>
      <c r="K25" s="7">
        <v>36.0</v>
      </c>
      <c r="L25" s="7">
        <v>2.0332</v>
      </c>
      <c r="M25" s="7">
        <v>0.3779</v>
      </c>
      <c r="N25" s="9">
        <f>M25-((AFDW!P12)*L25)</f>
        <v>0.301960363</v>
      </c>
      <c r="O25" s="9">
        <f t="shared" si="1"/>
        <v>0.8141353531</v>
      </c>
      <c r="P25" s="9">
        <f t="shared" si="2"/>
        <v>0.8514851648</v>
      </c>
      <c r="Q25" s="9">
        <f t="shared" si="3"/>
        <v>5.380259328</v>
      </c>
      <c r="R25" s="9">
        <f t="shared" si="4"/>
        <v>6.733334071</v>
      </c>
      <c r="S25" s="7">
        <v>0.3779</v>
      </c>
      <c r="T25" s="7">
        <v>1.680407749E7</v>
      </c>
      <c r="U25" s="9">
        <f t="shared" si="5"/>
        <v>16.80407749</v>
      </c>
      <c r="V25" s="9">
        <f>U25/AVERAGE(Q22:Q31)</f>
        <v>3.095230382</v>
      </c>
      <c r="W25" s="9">
        <f>U25/AVERAGE(R22:R31)</f>
        <v>2.461552273</v>
      </c>
      <c r="X25" s="11"/>
    </row>
    <row r="26">
      <c r="A26" s="6" t="s">
        <v>24</v>
      </c>
      <c r="B26" s="7" t="s">
        <v>25</v>
      </c>
      <c r="C26" s="7">
        <v>28.0</v>
      </c>
      <c r="D26" s="8">
        <v>44321.0</v>
      </c>
      <c r="E26" s="7" t="s">
        <v>29</v>
      </c>
      <c r="F26" s="7">
        <v>36.175404</v>
      </c>
      <c r="G26" s="7">
        <v>122.047076</v>
      </c>
      <c r="H26" s="7">
        <v>104.0</v>
      </c>
      <c r="I26" s="7">
        <v>5.0</v>
      </c>
      <c r="J26" s="7">
        <v>17.03</v>
      </c>
      <c r="K26" s="7">
        <v>38.0</v>
      </c>
      <c r="L26" s="7">
        <v>2.1222</v>
      </c>
      <c r="M26" s="7">
        <v>0.3955</v>
      </c>
      <c r="N26" s="9">
        <f>M26-((AFDW!P12)*L26)</f>
        <v>0.3162362297</v>
      </c>
      <c r="O26" s="9">
        <f t="shared" si="1"/>
        <v>0.813636792</v>
      </c>
      <c r="P26" s="9">
        <f t="shared" si="2"/>
        <v>0.8509866037</v>
      </c>
      <c r="Q26" s="9">
        <f t="shared" si="3"/>
        <v>5.365865992</v>
      </c>
      <c r="R26" s="9">
        <f t="shared" si="4"/>
        <v>6.710806038</v>
      </c>
      <c r="S26" s="7">
        <v>0.3955</v>
      </c>
      <c r="T26" s="7">
        <v>1.774567232E7</v>
      </c>
      <c r="U26" s="9">
        <f t="shared" si="5"/>
        <v>17.74567232</v>
      </c>
      <c r="V26" s="9">
        <f>U26/AVERAGE(Q22:Q31)</f>
        <v>3.268667628</v>
      </c>
      <c r="W26" s="9">
        <f>U26/AVERAGE(R22:R31)</f>
        <v>2.599482183</v>
      </c>
      <c r="X26" s="11"/>
    </row>
    <row r="27">
      <c r="A27" s="6" t="s">
        <v>24</v>
      </c>
      <c r="B27" s="7" t="s">
        <v>25</v>
      </c>
      <c r="C27" s="7">
        <v>28.0</v>
      </c>
      <c r="D27" s="8">
        <v>44321.0</v>
      </c>
      <c r="E27" s="7" t="s">
        <v>29</v>
      </c>
      <c r="F27" s="7">
        <v>36.175404</v>
      </c>
      <c r="G27" s="7">
        <v>122.047076</v>
      </c>
      <c r="H27" s="7">
        <v>104.0</v>
      </c>
      <c r="I27" s="7">
        <v>6.0</v>
      </c>
      <c r="J27" s="7">
        <v>16.95</v>
      </c>
      <c r="K27" s="7">
        <v>35.0</v>
      </c>
      <c r="L27" s="7">
        <v>2.0322</v>
      </c>
      <c r="M27" s="7">
        <v>0.4011</v>
      </c>
      <c r="N27" s="9">
        <f>M27-((AFDW!P12)*L27)</f>
        <v>0.3251977128</v>
      </c>
      <c r="O27" s="9">
        <f t="shared" si="1"/>
        <v>0.8026276941</v>
      </c>
      <c r="P27" s="9">
        <f t="shared" si="2"/>
        <v>0.8399775058</v>
      </c>
      <c r="Q27" s="9">
        <f t="shared" si="3"/>
        <v>5.066566941</v>
      </c>
      <c r="R27" s="9">
        <f t="shared" si="4"/>
        <v>6.249121443</v>
      </c>
      <c r="S27" s="7">
        <v>0.4011</v>
      </c>
      <c r="T27" s="7">
        <v>1.699993423E7</v>
      </c>
      <c r="U27" s="9">
        <f t="shared" si="5"/>
        <v>16.99993423</v>
      </c>
      <c r="V27" s="9">
        <f>U27/AVERAGE(Q22:Q31)</f>
        <v>3.131306253</v>
      </c>
      <c r="W27" s="9">
        <f>U27/AVERAGE(R22:R31)</f>
        <v>2.490242429</v>
      </c>
      <c r="X27" s="11"/>
    </row>
    <row r="28">
      <c r="A28" s="6" t="s">
        <v>24</v>
      </c>
      <c r="B28" s="7" t="s">
        <v>25</v>
      </c>
      <c r="C28" s="7">
        <v>28.0</v>
      </c>
      <c r="D28" s="8">
        <v>44321.0</v>
      </c>
      <c r="E28" s="7" t="s">
        <v>29</v>
      </c>
      <c r="F28" s="7">
        <v>36.175404</v>
      </c>
      <c r="G28" s="7">
        <v>122.047076</v>
      </c>
      <c r="H28" s="7">
        <v>104.0</v>
      </c>
      <c r="I28" s="7">
        <v>7.0</v>
      </c>
      <c r="J28" s="7">
        <v>17.23</v>
      </c>
      <c r="K28" s="7">
        <v>36.0</v>
      </c>
      <c r="L28" s="7">
        <v>2.0123</v>
      </c>
      <c r="M28" s="7">
        <v>0.4123</v>
      </c>
      <c r="N28" s="9">
        <f>M28-((AFDW!P12)*L28)</f>
        <v>0.337140974</v>
      </c>
      <c r="O28" s="9">
        <f t="shared" si="1"/>
        <v>0.7951100731</v>
      </c>
      <c r="P28" s="9">
        <f t="shared" si="2"/>
        <v>0.8324598847</v>
      </c>
      <c r="Q28" s="9">
        <f t="shared" si="3"/>
        <v>4.880669415</v>
      </c>
      <c r="R28" s="9">
        <f t="shared" si="4"/>
        <v>5.968719779</v>
      </c>
      <c r="S28" s="7">
        <v>0.4123</v>
      </c>
      <c r="T28" s="7">
        <v>1.678982321E7</v>
      </c>
      <c r="U28" s="9">
        <f t="shared" si="5"/>
        <v>16.78982321</v>
      </c>
      <c r="V28" s="9">
        <f>U28/AVERAGE(Q22:Q31)</f>
        <v>3.092604812</v>
      </c>
      <c r="W28" s="9">
        <f>U28/AVERAGE(R22:R31)</f>
        <v>2.459464229</v>
      </c>
      <c r="X28" s="11"/>
    </row>
    <row r="29">
      <c r="A29" s="6" t="s">
        <v>24</v>
      </c>
      <c r="B29" s="7" t="s">
        <v>25</v>
      </c>
      <c r="C29" s="7">
        <v>28.0</v>
      </c>
      <c r="D29" s="8">
        <v>44321.0</v>
      </c>
      <c r="E29" s="7" t="s">
        <v>29</v>
      </c>
      <c r="F29" s="7">
        <v>36.175404</v>
      </c>
      <c r="G29" s="7">
        <v>122.047076</v>
      </c>
      <c r="H29" s="7">
        <v>104.0</v>
      </c>
      <c r="I29" s="7">
        <v>8.0</v>
      </c>
      <c r="J29" s="7">
        <v>17.1</v>
      </c>
      <c r="K29" s="7">
        <v>38.0</v>
      </c>
      <c r="L29" s="7">
        <v>2.0112</v>
      </c>
      <c r="M29" s="7">
        <v>0.3879</v>
      </c>
      <c r="N29" s="9">
        <f>M29-((AFDW!P12)*L29)</f>
        <v>0.3127820588</v>
      </c>
      <c r="O29" s="7">
        <f t="shared" si="1"/>
        <v>0.8071300716</v>
      </c>
      <c r="P29" s="9">
        <f t="shared" si="2"/>
        <v>0.8444798832</v>
      </c>
      <c r="Q29" s="9">
        <f t="shared" si="3"/>
        <v>5.184841454</v>
      </c>
      <c r="R29" s="9">
        <f t="shared" si="4"/>
        <v>6.430036325</v>
      </c>
      <c r="S29" s="7">
        <v>0.3879</v>
      </c>
      <c r="T29" s="7">
        <v>1.77323232E7</v>
      </c>
      <c r="U29" s="9">
        <f t="shared" si="5"/>
        <v>17.7323232</v>
      </c>
      <c r="V29" s="9">
        <f>U29/AVERAGE(Q22:Q31)</f>
        <v>3.266208785</v>
      </c>
      <c r="W29" s="9">
        <f>U29/AVERAGE(R22:R31)</f>
        <v>2.597526732</v>
      </c>
      <c r="X29" s="11"/>
    </row>
    <row r="30">
      <c r="A30" s="6" t="s">
        <v>24</v>
      </c>
      <c r="B30" s="7" t="s">
        <v>25</v>
      </c>
      <c r="C30" s="7">
        <v>28.0</v>
      </c>
      <c r="D30" s="8">
        <v>44321.0</v>
      </c>
      <c r="E30" s="7" t="s">
        <v>29</v>
      </c>
      <c r="F30" s="7">
        <v>36.175404</v>
      </c>
      <c r="G30" s="7">
        <v>122.047076</v>
      </c>
      <c r="H30" s="7">
        <v>104.0</v>
      </c>
      <c r="I30" s="7">
        <v>9.0</v>
      </c>
      <c r="J30" s="7">
        <v>16.59</v>
      </c>
      <c r="K30" s="7">
        <v>37.0</v>
      </c>
      <c r="L30" s="7">
        <v>2.0431</v>
      </c>
      <c r="M30" s="7">
        <v>0.3992</v>
      </c>
      <c r="N30" s="9">
        <f>M30-((AFDW!P12)*L30)</f>
        <v>0.3228905998</v>
      </c>
      <c r="O30" s="9">
        <f t="shared" si="1"/>
        <v>0.8046106407</v>
      </c>
      <c r="P30" s="9">
        <f t="shared" si="2"/>
        <v>0.8419604523</v>
      </c>
      <c r="Q30" s="9">
        <f t="shared" si="3"/>
        <v>5.117985972</v>
      </c>
      <c r="R30" s="9">
        <f t="shared" si="4"/>
        <v>6.327530133</v>
      </c>
      <c r="S30" s="7">
        <v>0.3992</v>
      </c>
      <c r="T30" s="7">
        <v>1.698809223E7</v>
      </c>
      <c r="U30" s="9">
        <f t="shared" si="5"/>
        <v>16.98809223</v>
      </c>
      <c r="V30" s="9">
        <f>U30/AVERAGE(Q22:Q31)</f>
        <v>3.129125014</v>
      </c>
      <c r="W30" s="9">
        <f>U30/AVERAGE(R22:R31)</f>
        <v>2.488507749</v>
      </c>
      <c r="X30" s="11"/>
    </row>
    <row r="31">
      <c r="A31" s="12" t="s">
        <v>24</v>
      </c>
      <c r="B31" s="13" t="s">
        <v>25</v>
      </c>
      <c r="C31" s="13">
        <v>28.0</v>
      </c>
      <c r="D31" s="14">
        <v>44321.0</v>
      </c>
      <c r="E31" s="13" t="s">
        <v>29</v>
      </c>
      <c r="F31" s="13">
        <v>36.175404</v>
      </c>
      <c r="G31" s="13">
        <v>122.047076</v>
      </c>
      <c r="H31" s="13">
        <v>104.0</v>
      </c>
      <c r="I31" s="13">
        <v>10.0</v>
      </c>
      <c r="J31" s="13">
        <v>17.3</v>
      </c>
      <c r="K31" s="13">
        <v>33.0</v>
      </c>
      <c r="L31" s="13">
        <v>2.0554</v>
      </c>
      <c r="M31" s="13">
        <v>0.3891</v>
      </c>
      <c r="N31" s="15">
        <f>M31-((AFDW!P12)*L31)</f>
        <v>0.3123311971</v>
      </c>
      <c r="O31" s="15">
        <f t="shared" si="1"/>
        <v>0.8106937822</v>
      </c>
      <c r="P31" s="15">
        <f t="shared" si="2"/>
        <v>0.8480435939</v>
      </c>
      <c r="Q31" s="15">
        <f t="shared" si="3"/>
        <v>5.282446672</v>
      </c>
      <c r="R31" s="15">
        <f t="shared" si="4"/>
        <v>6.580834764</v>
      </c>
      <c r="S31" s="13">
        <v>0.3891</v>
      </c>
      <c r="T31" s="13">
        <v>1.799872332E7</v>
      </c>
      <c r="U31" s="15">
        <f t="shared" si="5"/>
        <v>17.99872332</v>
      </c>
      <c r="V31" s="15">
        <f>U31/AVERAGE(Q22:Q31)</f>
        <v>3.315278407</v>
      </c>
      <c r="W31" s="15">
        <f>U31/AVERAGE(R22:R31)</f>
        <v>2.636550464</v>
      </c>
      <c r="X31" s="16"/>
    </row>
    <row r="32">
      <c r="A32" s="6" t="s">
        <v>24</v>
      </c>
      <c r="B32" s="7" t="s">
        <v>25</v>
      </c>
      <c r="C32" s="7">
        <v>48.0</v>
      </c>
      <c r="D32" s="8">
        <v>44327.0</v>
      </c>
      <c r="E32" s="7" t="s">
        <v>30</v>
      </c>
      <c r="F32" s="7">
        <v>35.419861</v>
      </c>
      <c r="G32" s="7">
        <v>121.227555</v>
      </c>
      <c r="H32" s="7">
        <v>441.0</v>
      </c>
      <c r="I32" s="7">
        <v>1.0</v>
      </c>
      <c r="J32" s="7">
        <v>17.35</v>
      </c>
      <c r="K32" s="7">
        <v>31.0</v>
      </c>
      <c r="L32" s="7">
        <v>2.1552</v>
      </c>
      <c r="M32" s="7">
        <v>0.4141</v>
      </c>
      <c r="N32" s="9">
        <f>M32-((AFDW!P17)*L32)</f>
        <v>0.3384478341</v>
      </c>
      <c r="O32" s="9">
        <f t="shared" si="1"/>
        <v>0.8078600594</v>
      </c>
      <c r="P32" s="9">
        <f t="shared" si="2"/>
        <v>0.8429622151</v>
      </c>
      <c r="Q32" s="9">
        <f t="shared" si="3"/>
        <v>5.204539966</v>
      </c>
      <c r="R32" s="9">
        <f t="shared" si="4"/>
        <v>6.3678942</v>
      </c>
      <c r="S32" s="7">
        <v>0.4141</v>
      </c>
      <c r="T32" s="7">
        <v>1.71182516E7</v>
      </c>
      <c r="U32" s="9">
        <f t="shared" si="5"/>
        <v>17.1182516</v>
      </c>
      <c r="V32" s="9">
        <f>U32/AVERAGE(Q32:Q41)</f>
        <v>3.433049487</v>
      </c>
      <c r="W32" s="9">
        <f>U32/AVERAGE(R32:R41)</f>
        <v>2.827247258</v>
      </c>
      <c r="X32" s="11"/>
    </row>
    <row r="33">
      <c r="A33" s="6" t="s">
        <v>24</v>
      </c>
      <c r="B33" s="7" t="s">
        <v>25</v>
      </c>
      <c r="C33" s="7">
        <v>48.0</v>
      </c>
      <c r="D33" s="8">
        <v>44327.0</v>
      </c>
      <c r="E33" s="7" t="s">
        <v>30</v>
      </c>
      <c r="F33" s="7">
        <v>35.419861</v>
      </c>
      <c r="G33" s="7">
        <v>121.227555</v>
      </c>
      <c r="H33" s="7">
        <v>441.0</v>
      </c>
      <c r="I33" s="7">
        <v>2.0</v>
      </c>
      <c r="J33" s="7">
        <v>18.1</v>
      </c>
      <c r="K33" s="7">
        <v>27.0</v>
      </c>
      <c r="L33" s="7">
        <v>2.0185</v>
      </c>
      <c r="M33" s="7">
        <v>0.3949</v>
      </c>
      <c r="N33" s="9">
        <f>M33-((AFDW!P17)*L33)</f>
        <v>0.3240462988</v>
      </c>
      <c r="O33" s="9">
        <f t="shared" si="1"/>
        <v>0.804359673</v>
      </c>
      <c r="P33" s="9">
        <f t="shared" si="2"/>
        <v>0.8394618287</v>
      </c>
      <c r="Q33" s="9">
        <f t="shared" si="3"/>
        <v>5.111420613</v>
      </c>
      <c r="R33" s="9">
        <f t="shared" si="4"/>
        <v>6.229048156</v>
      </c>
      <c r="S33" s="7">
        <v>0.3949</v>
      </c>
      <c r="T33" s="7">
        <v>1.682234813E7</v>
      </c>
      <c r="U33" s="9">
        <f t="shared" si="5"/>
        <v>16.82234813</v>
      </c>
      <c r="V33" s="9">
        <f>U33/AVERAGE(Q32:Q41)</f>
        <v>3.37370632</v>
      </c>
      <c r="W33" s="9">
        <f>U33/AVERAGE(R32:R41)</f>
        <v>2.778375896</v>
      </c>
      <c r="X33" s="11"/>
    </row>
    <row r="34">
      <c r="A34" s="6" t="s">
        <v>24</v>
      </c>
      <c r="B34" s="7" t="s">
        <v>25</v>
      </c>
      <c r="C34" s="7">
        <v>48.0</v>
      </c>
      <c r="D34" s="8">
        <v>44327.0</v>
      </c>
      <c r="E34" s="7" t="s">
        <v>30</v>
      </c>
      <c r="F34" s="7">
        <v>35.419861</v>
      </c>
      <c r="G34" s="7">
        <v>121.227555</v>
      </c>
      <c r="H34" s="7">
        <v>441.0</v>
      </c>
      <c r="I34" s="7">
        <v>3.0</v>
      </c>
      <c r="J34" s="7">
        <v>18.92</v>
      </c>
      <c r="K34" s="7">
        <v>26.0</v>
      </c>
      <c r="L34" s="7">
        <v>2.0254</v>
      </c>
      <c r="M34" s="7">
        <v>0.3865</v>
      </c>
      <c r="N34" s="9">
        <f>M34-((AFDW!P17)*L34)</f>
        <v>0.3154040939</v>
      </c>
      <c r="O34" s="9">
        <f t="shared" si="1"/>
        <v>0.8091734966</v>
      </c>
      <c r="P34" s="9">
        <f t="shared" si="2"/>
        <v>0.8442756523</v>
      </c>
      <c r="Q34" s="9">
        <f t="shared" si="3"/>
        <v>5.240362225</v>
      </c>
      <c r="R34" s="9">
        <f t="shared" si="4"/>
        <v>6.421603394</v>
      </c>
      <c r="S34" s="7">
        <v>0.3865</v>
      </c>
      <c r="T34" s="7">
        <v>1.707860696E7</v>
      </c>
      <c r="U34" s="9">
        <f t="shared" si="5"/>
        <v>17.07860696</v>
      </c>
      <c r="V34" s="9">
        <f>U34/AVERAGE(Q32:Q41)</f>
        <v>3.425098791</v>
      </c>
      <c r="W34" s="9">
        <f>U34/AVERAGE(R32:R41)</f>
        <v>2.820699557</v>
      </c>
      <c r="X34" s="11"/>
    </row>
    <row r="35">
      <c r="A35" s="6" t="s">
        <v>24</v>
      </c>
      <c r="B35" s="7" t="s">
        <v>25</v>
      </c>
      <c r="C35" s="7">
        <v>48.0</v>
      </c>
      <c r="D35" s="8">
        <v>44327.0</v>
      </c>
      <c r="E35" s="7" t="s">
        <v>30</v>
      </c>
      <c r="F35" s="7">
        <v>35.419861</v>
      </c>
      <c r="G35" s="7">
        <v>121.227555</v>
      </c>
      <c r="H35" s="7">
        <v>441.0</v>
      </c>
      <c r="I35" s="7">
        <v>4.0</v>
      </c>
      <c r="J35" s="7">
        <v>17.57</v>
      </c>
      <c r="K35" s="7">
        <v>29.0</v>
      </c>
      <c r="L35" s="7">
        <v>2.108</v>
      </c>
      <c r="M35" s="7">
        <v>0.3607</v>
      </c>
      <c r="N35" s="9">
        <f>M35-((AFDW!P17)*L35)</f>
        <v>0.2867046559</v>
      </c>
      <c r="O35" s="9">
        <f t="shared" si="1"/>
        <v>0.8288899431</v>
      </c>
      <c r="P35" s="9">
        <f t="shared" si="2"/>
        <v>0.8639920987</v>
      </c>
      <c r="Q35" s="9">
        <f t="shared" si="3"/>
        <v>5.844191849</v>
      </c>
      <c r="R35" s="9">
        <f t="shared" si="4"/>
        <v>7.352514014</v>
      </c>
      <c r="S35" s="7">
        <v>0.3607</v>
      </c>
      <c r="T35" s="7">
        <v>1.690350188E7</v>
      </c>
      <c r="U35" s="9">
        <f t="shared" si="5"/>
        <v>16.90350188</v>
      </c>
      <c r="V35" s="9">
        <f>U35/AVERAGE(Q32:Q41)</f>
        <v>3.38998163</v>
      </c>
      <c r="W35" s="9">
        <f>U35/AVERAGE(R32:R41)</f>
        <v>2.791779234</v>
      </c>
      <c r="X35" s="11"/>
    </row>
    <row r="36">
      <c r="A36" s="6" t="s">
        <v>24</v>
      </c>
      <c r="B36" s="7" t="s">
        <v>25</v>
      </c>
      <c r="C36" s="7">
        <v>48.0</v>
      </c>
      <c r="D36" s="8">
        <v>44327.0</v>
      </c>
      <c r="E36" s="7" t="s">
        <v>30</v>
      </c>
      <c r="F36" s="7">
        <v>35.419861</v>
      </c>
      <c r="G36" s="7">
        <v>121.227555</v>
      </c>
      <c r="H36" s="7">
        <v>441.0</v>
      </c>
      <c r="I36" s="7">
        <v>5.0</v>
      </c>
      <c r="J36" s="7">
        <v>16.98</v>
      </c>
      <c r="K36" s="7">
        <v>38.0</v>
      </c>
      <c r="L36" s="7">
        <v>2.2252</v>
      </c>
      <c r="M36" s="7">
        <v>0.4979</v>
      </c>
      <c r="N36" s="9">
        <f>M36-((AFDW!P17)*L36)</f>
        <v>0.4197906832</v>
      </c>
      <c r="O36" s="9">
        <f t="shared" si="1"/>
        <v>0.7762448319</v>
      </c>
      <c r="P36" s="9">
        <f t="shared" si="2"/>
        <v>0.8113469876</v>
      </c>
      <c r="Q36" s="9">
        <f t="shared" si="3"/>
        <v>4.469170516</v>
      </c>
      <c r="R36" s="9">
        <f t="shared" si="4"/>
        <v>5.300736984</v>
      </c>
      <c r="S36" s="7">
        <v>0.4979</v>
      </c>
      <c r="T36" s="7">
        <v>1.672761465E7</v>
      </c>
      <c r="U36" s="9">
        <f t="shared" si="5"/>
        <v>16.72761465</v>
      </c>
      <c r="V36" s="9">
        <f>U36/AVERAGE(Q32:Q41)</f>
        <v>3.354707609</v>
      </c>
      <c r="W36" s="9">
        <f>U36/AVERAGE(R32:R41)</f>
        <v>2.762729732</v>
      </c>
      <c r="X36" s="11"/>
    </row>
    <row r="37">
      <c r="A37" s="6" t="s">
        <v>24</v>
      </c>
      <c r="B37" s="7" t="s">
        <v>25</v>
      </c>
      <c r="C37" s="7">
        <v>48.0</v>
      </c>
      <c r="D37" s="8">
        <v>44327.0</v>
      </c>
      <c r="E37" s="7" t="s">
        <v>30</v>
      </c>
      <c r="F37" s="7">
        <v>35.419861</v>
      </c>
      <c r="G37" s="7">
        <v>121.227555</v>
      </c>
      <c r="H37" s="7">
        <v>441.0</v>
      </c>
      <c r="I37" s="7">
        <v>6.0</v>
      </c>
      <c r="J37" s="7">
        <v>17.01</v>
      </c>
      <c r="K37" s="7">
        <v>42.0</v>
      </c>
      <c r="L37" s="7">
        <v>2.4867</v>
      </c>
      <c r="M37" s="7">
        <v>0.5533</v>
      </c>
      <c r="N37" s="9">
        <f>M37-((AFDW!P17)*L37)</f>
        <v>0.4660114695</v>
      </c>
      <c r="O37" s="9">
        <f t="shared" si="1"/>
        <v>0.7774962802</v>
      </c>
      <c r="P37" s="9">
        <f t="shared" si="2"/>
        <v>0.8125984359</v>
      </c>
      <c r="Q37" s="9">
        <f t="shared" si="3"/>
        <v>4.494306886</v>
      </c>
      <c r="R37" s="9">
        <f t="shared" si="4"/>
        <v>5.336134758</v>
      </c>
      <c r="S37" s="7">
        <v>0.5533</v>
      </c>
      <c r="T37" s="7">
        <v>1.678086002E7</v>
      </c>
      <c r="U37" s="9">
        <f t="shared" si="5"/>
        <v>16.78086002</v>
      </c>
      <c r="V37" s="9">
        <f>U37/AVERAGE(Q32:Q41)</f>
        <v>3.365385918</v>
      </c>
      <c r="W37" s="9">
        <f>U37/AVERAGE(R32:R41)</f>
        <v>2.771523728</v>
      </c>
      <c r="X37" s="11"/>
    </row>
    <row r="38">
      <c r="A38" s="6" t="s">
        <v>24</v>
      </c>
      <c r="B38" s="7" t="s">
        <v>25</v>
      </c>
      <c r="C38" s="7">
        <v>48.0</v>
      </c>
      <c r="D38" s="8">
        <v>44327.0</v>
      </c>
      <c r="E38" s="7" t="s">
        <v>30</v>
      </c>
      <c r="F38" s="7">
        <v>35.419861</v>
      </c>
      <c r="G38" s="7">
        <v>121.227555</v>
      </c>
      <c r="H38" s="7">
        <v>441.0</v>
      </c>
      <c r="I38" s="7">
        <v>7.0</v>
      </c>
      <c r="J38" s="7">
        <v>17.98</v>
      </c>
      <c r="K38" s="7">
        <v>40.0</v>
      </c>
      <c r="L38" s="7">
        <v>2.4015</v>
      </c>
      <c r="M38" s="7">
        <v>0.4699</v>
      </c>
      <c r="N38" s="9">
        <f>M38-((AFDW!P17)*L38)</f>
        <v>0.3856021732</v>
      </c>
      <c r="O38" s="9">
        <f t="shared" si="1"/>
        <v>0.8043306267</v>
      </c>
      <c r="P38" s="9">
        <f t="shared" si="2"/>
        <v>0.8394327824</v>
      </c>
      <c r="Q38" s="9">
        <f t="shared" si="3"/>
        <v>5.110661843</v>
      </c>
      <c r="R38" s="9">
        <f t="shared" si="4"/>
        <v>6.227921332</v>
      </c>
      <c r="S38" s="7">
        <v>0.4699</v>
      </c>
      <c r="T38" s="7">
        <v>1.792315714E7</v>
      </c>
      <c r="U38" s="9">
        <f t="shared" si="5"/>
        <v>17.92315714</v>
      </c>
      <c r="V38" s="9">
        <f>U38/AVERAGE(Q32:Q41)</f>
        <v>3.594472547</v>
      </c>
      <c r="W38" s="9">
        <f>U38/AVERAGE(R32:R41)</f>
        <v>2.960185308</v>
      </c>
      <c r="X38" s="11"/>
    </row>
    <row r="39">
      <c r="A39" s="6" t="s">
        <v>24</v>
      </c>
      <c r="B39" s="7" t="s">
        <v>25</v>
      </c>
      <c r="C39" s="7">
        <v>48.0</v>
      </c>
      <c r="D39" s="8">
        <v>44327.0</v>
      </c>
      <c r="E39" s="7" t="s">
        <v>30</v>
      </c>
      <c r="F39" s="7">
        <v>35.419861</v>
      </c>
      <c r="G39" s="7">
        <v>121.227555</v>
      </c>
      <c r="H39" s="7">
        <v>441.0</v>
      </c>
      <c r="I39" s="7">
        <v>8.0</v>
      </c>
      <c r="J39" s="7">
        <v>17.78</v>
      </c>
      <c r="K39" s="7">
        <v>40.0</v>
      </c>
      <c r="L39" s="7">
        <v>2.1449</v>
      </c>
      <c r="M39" s="7">
        <v>0.4221</v>
      </c>
      <c r="N39" s="9">
        <f>M39-((AFDW!P17)*L39)</f>
        <v>0.3468093863</v>
      </c>
      <c r="O39" s="9">
        <f t="shared" si="1"/>
        <v>0.8032076087</v>
      </c>
      <c r="P39" s="9">
        <f t="shared" si="2"/>
        <v>0.8383097644</v>
      </c>
      <c r="Q39" s="9">
        <f t="shared" si="3"/>
        <v>5.081497276</v>
      </c>
      <c r="R39" s="9">
        <f t="shared" si="4"/>
        <v>6.184665365</v>
      </c>
      <c r="S39" s="7">
        <v>0.4221</v>
      </c>
      <c r="T39" s="7">
        <v>1.810813291E7</v>
      </c>
      <c r="U39" s="9">
        <f t="shared" si="5"/>
        <v>18.10813291</v>
      </c>
      <c r="V39" s="9">
        <f>U39/AVERAGE(Q32:Q41)</f>
        <v>3.631569266</v>
      </c>
      <c r="W39" s="9">
        <f>U39/AVERAGE(R32:R41)</f>
        <v>2.990735872</v>
      </c>
      <c r="X39" s="11"/>
    </row>
    <row r="40">
      <c r="A40" s="6" t="s">
        <v>24</v>
      </c>
      <c r="B40" s="7" t="s">
        <v>25</v>
      </c>
      <c r="C40" s="7">
        <v>48.0</v>
      </c>
      <c r="D40" s="8">
        <v>44327.0</v>
      </c>
      <c r="E40" s="7" t="s">
        <v>30</v>
      </c>
      <c r="F40" s="7">
        <v>35.419861</v>
      </c>
      <c r="G40" s="7">
        <v>121.227555</v>
      </c>
      <c r="H40" s="7">
        <v>441.0</v>
      </c>
      <c r="I40" s="7">
        <v>9.0</v>
      </c>
      <c r="J40" s="7">
        <v>17.31</v>
      </c>
      <c r="K40" s="7">
        <v>46.0</v>
      </c>
      <c r="L40" s="7">
        <v>2.6694</v>
      </c>
      <c r="M40" s="7">
        <v>0.5552</v>
      </c>
      <c r="N40" s="9">
        <f>M40-((AFDW!P17)*L40)</f>
        <v>0.4614983057</v>
      </c>
      <c r="O40" s="9">
        <f t="shared" si="1"/>
        <v>0.7920131865</v>
      </c>
      <c r="P40" s="9">
        <f t="shared" si="2"/>
        <v>0.8271153421</v>
      </c>
      <c r="Q40" s="9">
        <f t="shared" si="3"/>
        <v>4.807997118</v>
      </c>
      <c r="R40" s="9">
        <f t="shared" si="4"/>
        <v>5.784203251</v>
      </c>
      <c r="S40" s="7">
        <v>0.5552</v>
      </c>
      <c r="T40" s="7">
        <v>1.768699513E7</v>
      </c>
      <c r="U40" s="9">
        <f t="shared" si="5"/>
        <v>17.68699513</v>
      </c>
      <c r="V40" s="9">
        <f>U40/AVERAGE(Q32:Q41)</f>
        <v>3.547110475</v>
      </c>
      <c r="W40" s="9">
        <f>U40/AVERAGE(R32:R41)</f>
        <v>2.921180834</v>
      </c>
      <c r="X40" s="11"/>
    </row>
    <row r="41">
      <c r="A41" s="12" t="s">
        <v>24</v>
      </c>
      <c r="B41" s="13" t="s">
        <v>25</v>
      </c>
      <c r="C41" s="13">
        <v>48.0</v>
      </c>
      <c r="D41" s="14">
        <v>44327.0</v>
      </c>
      <c r="E41" s="13" t="s">
        <v>30</v>
      </c>
      <c r="F41" s="13">
        <v>35.419861</v>
      </c>
      <c r="G41" s="13">
        <v>121.227555</v>
      </c>
      <c r="H41" s="13">
        <v>441.0</v>
      </c>
      <c r="I41" s="13">
        <v>10.0</v>
      </c>
      <c r="J41" s="13">
        <v>17.54</v>
      </c>
      <c r="K41" s="13">
        <v>40.0</v>
      </c>
      <c r="L41" s="13">
        <v>2.3777</v>
      </c>
      <c r="M41" s="13">
        <v>0.5285</v>
      </c>
      <c r="N41" s="15">
        <f>M41-((AFDW!P17)*L41)</f>
        <v>0.4450376045</v>
      </c>
      <c r="O41" s="15">
        <f t="shared" si="1"/>
        <v>0.7777263742</v>
      </c>
      <c r="P41" s="15">
        <f t="shared" si="2"/>
        <v>0.8128285299</v>
      </c>
      <c r="Q41" s="15">
        <f t="shared" si="3"/>
        <v>4.498959319</v>
      </c>
      <c r="R41" s="15">
        <f t="shared" si="4"/>
        <v>5.342694586</v>
      </c>
      <c r="S41" s="13">
        <v>0.5285</v>
      </c>
      <c r="T41" s="13">
        <v>1.734994561E7</v>
      </c>
      <c r="U41" s="15">
        <f t="shared" si="5"/>
        <v>17.34994561</v>
      </c>
      <c r="V41" s="15">
        <f>U41/AVERAGE(Q32:Q41)</f>
        <v>3.479515506</v>
      </c>
      <c r="W41" s="15">
        <f>U41/AVERAGE(R32:R41)</f>
        <v>2.865513798</v>
      </c>
      <c r="X41" s="16"/>
    </row>
    <row r="42">
      <c r="A42" s="6" t="s">
        <v>24</v>
      </c>
      <c r="B42" s="7" t="s">
        <v>25</v>
      </c>
      <c r="C42" s="7">
        <v>67.0</v>
      </c>
      <c r="D42" s="8">
        <v>44338.0</v>
      </c>
      <c r="E42" s="7" t="s">
        <v>28</v>
      </c>
      <c r="F42" s="7">
        <v>37.35289</v>
      </c>
      <c r="G42" s="7">
        <v>122.489182</v>
      </c>
      <c r="H42" s="7">
        <v>73.0</v>
      </c>
      <c r="I42" s="7">
        <v>1.0</v>
      </c>
      <c r="J42" s="7">
        <v>19.78</v>
      </c>
      <c r="K42" s="7">
        <v>17.0</v>
      </c>
      <c r="L42" s="7">
        <v>2.0702</v>
      </c>
      <c r="M42" s="7">
        <v>0.5731</v>
      </c>
      <c r="N42" s="9">
        <f>M42-((AFDW!P22)*L42)</f>
        <v>0.4974484116</v>
      </c>
      <c r="O42" s="9">
        <f t="shared" si="1"/>
        <v>0.7231668438</v>
      </c>
      <c r="P42" s="9">
        <f t="shared" si="2"/>
        <v>0.7597099741</v>
      </c>
      <c r="Q42" s="9">
        <f t="shared" si="3"/>
        <v>3.612284069</v>
      </c>
      <c r="R42" s="9">
        <f t="shared" si="4"/>
        <v>4.161637572</v>
      </c>
      <c r="S42" s="7">
        <v>0.5731</v>
      </c>
      <c r="T42" s="7">
        <v>1.957359368E7</v>
      </c>
      <c r="U42" s="9">
        <f t="shared" si="5"/>
        <v>19.57359368</v>
      </c>
      <c r="V42" s="9">
        <f>U42/AVERAGE(Q42:Q55)</f>
        <v>6.308612562</v>
      </c>
      <c r="W42" s="9">
        <f>U42/AVERAGE(R42:R55)</f>
        <v>5.584115547</v>
      </c>
      <c r="X42" s="11"/>
    </row>
    <row r="43">
      <c r="A43" s="6" t="s">
        <v>24</v>
      </c>
      <c r="B43" s="7" t="s">
        <v>25</v>
      </c>
      <c r="C43" s="7">
        <v>67.0</v>
      </c>
      <c r="D43" s="8">
        <v>44338.0</v>
      </c>
      <c r="E43" s="7" t="s">
        <v>28</v>
      </c>
      <c r="F43" s="7">
        <v>37.35289</v>
      </c>
      <c r="G43" s="7">
        <v>122.489182</v>
      </c>
      <c r="H43" s="7">
        <v>73.0</v>
      </c>
      <c r="I43" s="7">
        <v>2.0</v>
      </c>
      <c r="J43" s="7">
        <v>20.98</v>
      </c>
      <c r="K43" s="7">
        <v>18.0</v>
      </c>
      <c r="L43" s="7">
        <v>2.058</v>
      </c>
      <c r="M43" s="7">
        <v>0.6463</v>
      </c>
      <c r="N43" s="9">
        <f>M43-((AFDW!P22)*L43)</f>
        <v>0.5710942378</v>
      </c>
      <c r="O43" s="9">
        <f t="shared" si="1"/>
        <v>0.68595724</v>
      </c>
      <c r="P43" s="9">
        <f t="shared" si="2"/>
        <v>0.7225003704</v>
      </c>
      <c r="Q43" s="9">
        <f t="shared" si="3"/>
        <v>3.184279746</v>
      </c>
      <c r="R43" s="9">
        <f t="shared" si="4"/>
        <v>3.603608413</v>
      </c>
      <c r="S43" s="7">
        <v>0.6463</v>
      </c>
      <c r="T43" s="7">
        <v>1.953203835E7</v>
      </c>
      <c r="U43" s="9">
        <f t="shared" si="5"/>
        <v>19.53203835</v>
      </c>
      <c r="V43" s="9">
        <f>U43/AVERAGE(Q42:Q55)</f>
        <v>6.295219187</v>
      </c>
      <c r="W43" s="9">
        <f>U43/AVERAGE(R42:R55)</f>
        <v>5.572260301</v>
      </c>
      <c r="X43" s="11"/>
    </row>
    <row r="44">
      <c r="A44" s="6" t="s">
        <v>24</v>
      </c>
      <c r="B44" s="7" t="s">
        <v>25</v>
      </c>
      <c r="C44" s="7">
        <v>67.0</v>
      </c>
      <c r="D44" s="8">
        <v>44338.0</v>
      </c>
      <c r="E44" s="7" t="s">
        <v>28</v>
      </c>
      <c r="F44" s="7">
        <v>37.35289</v>
      </c>
      <c r="G44" s="7">
        <v>122.489182</v>
      </c>
      <c r="H44" s="7">
        <v>73.0</v>
      </c>
      <c r="I44" s="7">
        <v>3.0</v>
      </c>
      <c r="J44" s="7">
        <v>22.82</v>
      </c>
      <c r="K44" s="7">
        <v>16.0</v>
      </c>
      <c r="L44" s="7">
        <v>2.0653</v>
      </c>
      <c r="M44" s="7">
        <v>0.5843</v>
      </c>
      <c r="N44" s="9">
        <f>M44-((AFDW!P22)*L44)</f>
        <v>0.5088274729</v>
      </c>
      <c r="O44" s="9">
        <f t="shared" si="1"/>
        <v>0.717087106</v>
      </c>
      <c r="P44" s="9">
        <f t="shared" si="2"/>
        <v>0.7536302363</v>
      </c>
      <c r="Q44" s="9">
        <f t="shared" si="3"/>
        <v>3.534656854</v>
      </c>
      <c r="R44" s="9">
        <f t="shared" si="4"/>
        <v>4.05893964</v>
      </c>
      <c r="S44" s="7">
        <v>0.5843</v>
      </c>
      <c r="T44" s="7">
        <v>1.919866166E7</v>
      </c>
      <c r="U44" s="9">
        <f t="shared" si="5"/>
        <v>19.19866166</v>
      </c>
      <c r="V44" s="9">
        <f>U44/AVERAGE(Q42:Q55)</f>
        <v>6.187771142</v>
      </c>
      <c r="W44" s="9">
        <f>U44/AVERAGE(R42:R55)</f>
        <v>5.477151861</v>
      </c>
      <c r="X44" s="11"/>
    </row>
    <row r="45">
      <c r="A45" s="6" t="s">
        <v>24</v>
      </c>
      <c r="B45" s="7" t="s">
        <v>25</v>
      </c>
      <c r="C45" s="7">
        <v>67.0</v>
      </c>
      <c r="D45" s="8">
        <v>44338.0</v>
      </c>
      <c r="E45" s="7" t="s">
        <v>28</v>
      </c>
      <c r="F45" s="7">
        <v>37.35289</v>
      </c>
      <c r="G45" s="7">
        <v>122.489182</v>
      </c>
      <c r="H45" s="7">
        <v>73.0</v>
      </c>
      <c r="I45" s="7">
        <v>4.0</v>
      </c>
      <c r="J45" s="7">
        <v>19.69</v>
      </c>
      <c r="K45" s="7">
        <v>21.0</v>
      </c>
      <c r="L45" s="7">
        <v>2.0571</v>
      </c>
      <c r="M45" s="7">
        <v>0.6062</v>
      </c>
      <c r="N45" s="9">
        <f>M45-((AFDW!P22)*L45)</f>
        <v>0.5310271266</v>
      </c>
      <c r="O45" s="9">
        <f t="shared" si="1"/>
        <v>0.7053133051</v>
      </c>
      <c r="P45" s="9">
        <f t="shared" si="2"/>
        <v>0.7418564355</v>
      </c>
      <c r="Q45" s="9">
        <f t="shared" si="3"/>
        <v>3.39343451</v>
      </c>
      <c r="R45" s="9">
        <f t="shared" si="4"/>
        <v>3.873813402</v>
      </c>
      <c r="S45" s="7">
        <v>0.6062</v>
      </c>
      <c r="T45" s="7">
        <v>1.957415232E7</v>
      </c>
      <c r="U45" s="9">
        <f t="shared" si="5"/>
        <v>19.57415232</v>
      </c>
      <c r="V45" s="9">
        <f>U45/AVERAGE(Q42:Q55)</f>
        <v>6.308792613</v>
      </c>
      <c r="W45" s="9">
        <f>U45/AVERAGE(R42:R55)</f>
        <v>5.58427492</v>
      </c>
      <c r="X45" s="11"/>
    </row>
    <row r="46">
      <c r="A46" s="6" t="s">
        <v>24</v>
      </c>
      <c r="B46" s="7" t="s">
        <v>25</v>
      </c>
      <c r="C46" s="7">
        <v>67.0</v>
      </c>
      <c r="D46" s="8">
        <v>44338.0</v>
      </c>
      <c r="E46" s="7" t="s">
        <v>28</v>
      </c>
      <c r="F46" s="7">
        <v>37.35289</v>
      </c>
      <c r="G46" s="7">
        <v>122.489182</v>
      </c>
      <c r="H46" s="7">
        <v>73.0</v>
      </c>
      <c r="I46" s="7">
        <v>5.0</v>
      </c>
      <c r="J46" s="7">
        <v>18.57</v>
      </c>
      <c r="K46" s="7">
        <v>24.0</v>
      </c>
      <c r="L46" s="7">
        <v>2.0748</v>
      </c>
      <c r="M46" s="7">
        <v>0.6178</v>
      </c>
      <c r="N46" s="9">
        <f>M46-((AFDW!P22)*L46)</f>
        <v>0.5419803132</v>
      </c>
      <c r="O46" s="9">
        <f t="shared" si="1"/>
        <v>0.7022363601</v>
      </c>
      <c r="P46" s="9">
        <f t="shared" si="2"/>
        <v>0.7387794905</v>
      </c>
      <c r="Q46" s="9">
        <f t="shared" si="3"/>
        <v>3.358368404</v>
      </c>
      <c r="R46" s="9">
        <f t="shared" si="4"/>
        <v>3.82818333</v>
      </c>
      <c r="S46" s="7">
        <v>0.6178</v>
      </c>
      <c r="T46" s="7">
        <v>1.962339428E7</v>
      </c>
      <c r="U46" s="9">
        <f t="shared" si="5"/>
        <v>19.62339428</v>
      </c>
      <c r="V46" s="9">
        <f>U46/AVERAGE(Q42:Q55)</f>
        <v>6.324663406</v>
      </c>
      <c r="W46" s="9">
        <f>U46/AVERAGE(R42:R55)</f>
        <v>5.598323071</v>
      </c>
      <c r="X46" s="11"/>
    </row>
    <row r="47">
      <c r="A47" s="6" t="s">
        <v>24</v>
      </c>
      <c r="B47" s="7" t="s">
        <v>25</v>
      </c>
      <c r="C47" s="7">
        <v>67.0</v>
      </c>
      <c r="D47" s="8">
        <v>44338.0</v>
      </c>
      <c r="E47" s="7" t="s">
        <v>28</v>
      </c>
      <c r="F47" s="7">
        <v>37.35289</v>
      </c>
      <c r="G47" s="7">
        <v>122.489182</v>
      </c>
      <c r="H47" s="7">
        <v>73.0</v>
      </c>
      <c r="I47" s="7">
        <v>6.0</v>
      </c>
      <c r="J47" s="7">
        <v>19.42</v>
      </c>
      <c r="K47" s="7">
        <v>22.0</v>
      </c>
      <c r="L47" s="7">
        <v>2.0648</v>
      </c>
      <c r="M47" s="7">
        <v>0.6448</v>
      </c>
      <c r="N47" s="9">
        <f>M47-((AFDW!P22)*L47)</f>
        <v>0.5693457445</v>
      </c>
      <c r="O47" s="9">
        <f t="shared" si="1"/>
        <v>0.6877179388</v>
      </c>
      <c r="P47" s="9">
        <f t="shared" si="2"/>
        <v>0.7242610691</v>
      </c>
      <c r="Q47" s="9">
        <f t="shared" si="3"/>
        <v>3.202233251</v>
      </c>
      <c r="R47" s="9">
        <f t="shared" si="4"/>
        <v>3.626618834</v>
      </c>
      <c r="S47" s="7">
        <v>0.6448</v>
      </c>
      <c r="T47" s="7">
        <v>1.951389128E7</v>
      </c>
      <c r="U47" s="9">
        <f t="shared" si="5"/>
        <v>19.51389128</v>
      </c>
      <c r="V47" s="9">
        <f>U47/AVERAGE(Q42:Q55)</f>
        <v>6.289370346</v>
      </c>
      <c r="W47" s="9">
        <f>U47/AVERAGE(R42:R55)</f>
        <v>5.567083156</v>
      </c>
      <c r="X47" s="11"/>
    </row>
    <row r="48">
      <c r="A48" s="6" t="s">
        <v>24</v>
      </c>
      <c r="B48" s="7" t="s">
        <v>25</v>
      </c>
      <c r="C48" s="7">
        <v>67.0</v>
      </c>
      <c r="D48" s="8">
        <v>44338.0</v>
      </c>
      <c r="E48" s="7" t="s">
        <v>28</v>
      </c>
      <c r="F48" s="7">
        <v>37.35289</v>
      </c>
      <c r="G48" s="7">
        <v>122.489182</v>
      </c>
      <c r="H48" s="7">
        <v>73.0</v>
      </c>
      <c r="I48" s="7">
        <v>7.0</v>
      </c>
      <c r="J48" s="7">
        <v>20.02</v>
      </c>
      <c r="K48" s="7">
        <v>21.0</v>
      </c>
      <c r="L48" s="7">
        <v>2.0685</v>
      </c>
      <c r="M48" s="7">
        <v>0.6941</v>
      </c>
      <c r="N48" s="9">
        <f>M48-((AFDW!P22)*L48)</f>
        <v>0.6185105349</v>
      </c>
      <c r="O48" s="9">
        <f t="shared" si="1"/>
        <v>0.664442833</v>
      </c>
      <c r="P48" s="9">
        <f t="shared" si="2"/>
        <v>0.7009859633</v>
      </c>
      <c r="Q48" s="9">
        <f t="shared" si="3"/>
        <v>2.980118139</v>
      </c>
      <c r="R48" s="9">
        <f t="shared" si="4"/>
        <v>3.344324604</v>
      </c>
      <c r="S48" s="7">
        <v>0.6941</v>
      </c>
      <c r="T48" s="7">
        <v>1.934738773E7</v>
      </c>
      <c r="U48" s="9">
        <f t="shared" si="5"/>
        <v>19.34738773</v>
      </c>
      <c r="V48" s="9">
        <f>U48/AVERAGE(Q42:Q55)</f>
        <v>6.235705884</v>
      </c>
      <c r="W48" s="9">
        <f>U48/AVERAGE(R42:R55)</f>
        <v>5.519581656</v>
      </c>
      <c r="X48" s="11"/>
    </row>
    <row r="49">
      <c r="A49" s="6" t="s">
        <v>24</v>
      </c>
      <c r="B49" s="7" t="s">
        <v>25</v>
      </c>
      <c r="C49" s="7">
        <v>67.0</v>
      </c>
      <c r="D49" s="8">
        <v>44338.0</v>
      </c>
      <c r="E49" s="7" t="s">
        <v>28</v>
      </c>
      <c r="F49" s="7">
        <v>37.35289</v>
      </c>
      <c r="G49" s="7">
        <v>122.489182</v>
      </c>
      <c r="H49" s="7">
        <v>73.0</v>
      </c>
      <c r="I49" s="7">
        <v>8.0</v>
      </c>
      <c r="J49" s="7">
        <v>20.41</v>
      </c>
      <c r="K49" s="7">
        <v>20.0</v>
      </c>
      <c r="L49" s="7">
        <v>2.1077</v>
      </c>
      <c r="M49" s="7">
        <v>0.7143</v>
      </c>
      <c r="N49" s="9">
        <f>M49-((AFDW!P22)*L49)</f>
        <v>0.6372780442</v>
      </c>
      <c r="O49" s="9">
        <f t="shared" si="1"/>
        <v>0.661099777</v>
      </c>
      <c r="P49" s="9">
        <f t="shared" si="2"/>
        <v>0.6976429073</v>
      </c>
      <c r="Q49" s="9">
        <f t="shared" si="3"/>
        <v>2.950720986</v>
      </c>
      <c r="R49" s="9">
        <f t="shared" si="4"/>
        <v>3.307347584</v>
      </c>
      <c r="S49" s="7">
        <v>0.7143</v>
      </c>
      <c r="T49" s="7">
        <v>1.851013609E7</v>
      </c>
      <c r="U49" s="9">
        <f t="shared" si="5"/>
        <v>18.51013609</v>
      </c>
      <c r="V49" s="9">
        <f>U49/AVERAGE(Q42:Q55)</f>
        <v>5.965857827</v>
      </c>
      <c r="W49" s="9">
        <f>U49/AVERAGE(R42:R55)</f>
        <v>5.280723632</v>
      </c>
      <c r="X49" s="11"/>
    </row>
    <row r="50">
      <c r="A50" s="6" t="s">
        <v>24</v>
      </c>
      <c r="B50" s="7" t="s">
        <v>25</v>
      </c>
      <c r="C50" s="7">
        <v>67.0</v>
      </c>
      <c r="D50" s="8">
        <v>44338.0</v>
      </c>
      <c r="E50" s="7" t="s">
        <v>28</v>
      </c>
      <c r="F50" s="7">
        <v>37.35289</v>
      </c>
      <c r="G50" s="7">
        <v>122.489182</v>
      </c>
      <c r="H50" s="7">
        <v>73.0</v>
      </c>
      <c r="I50" s="7">
        <v>9.0</v>
      </c>
      <c r="J50" s="7">
        <v>19.37</v>
      </c>
      <c r="K50" s="7">
        <v>22.0</v>
      </c>
      <c r="L50" s="7">
        <v>2.0727</v>
      </c>
      <c r="M50" s="7">
        <v>0.7759</v>
      </c>
      <c r="N50" s="9">
        <f>M50-((AFDW!P22)*L50)</f>
        <v>0.7001570538</v>
      </c>
      <c r="O50" s="9">
        <f t="shared" si="1"/>
        <v>0.6256573551</v>
      </c>
      <c r="P50" s="9">
        <f t="shared" si="2"/>
        <v>0.6622004855</v>
      </c>
      <c r="Q50" s="9">
        <f t="shared" si="3"/>
        <v>2.671349401</v>
      </c>
      <c r="R50" s="9">
        <f t="shared" si="4"/>
        <v>2.960335812</v>
      </c>
      <c r="S50" s="7">
        <v>0.7759</v>
      </c>
      <c r="T50" s="7">
        <v>1.629702179E7</v>
      </c>
      <c r="U50" s="9">
        <f t="shared" si="5"/>
        <v>16.29702179</v>
      </c>
      <c r="V50" s="9">
        <f>U50/AVERAGE(Q42:Q55)</f>
        <v>5.25256619</v>
      </c>
      <c r="W50" s="9">
        <f>U50/AVERAGE(R42:R55)</f>
        <v>4.64934821</v>
      </c>
      <c r="X50" s="11"/>
    </row>
    <row r="51">
      <c r="A51" s="6" t="s">
        <v>24</v>
      </c>
      <c r="B51" s="7" t="s">
        <v>25</v>
      </c>
      <c r="C51" s="7">
        <v>67.0</v>
      </c>
      <c r="D51" s="8">
        <v>44338.0</v>
      </c>
      <c r="E51" s="7" t="s">
        <v>28</v>
      </c>
      <c r="F51" s="7">
        <v>37.35289</v>
      </c>
      <c r="G51" s="7">
        <v>122.489182</v>
      </c>
      <c r="H51" s="7">
        <v>73.0</v>
      </c>
      <c r="I51" s="7">
        <v>10.0</v>
      </c>
      <c r="J51" s="7">
        <v>18.61</v>
      </c>
      <c r="K51" s="7">
        <v>27.0</v>
      </c>
      <c r="L51" s="7">
        <v>2.3716</v>
      </c>
      <c r="M51" s="7">
        <v>0.8711</v>
      </c>
      <c r="N51" s="9">
        <f>M51-((AFDW!P22)*L51)</f>
        <v>0.7844343121</v>
      </c>
      <c r="O51" s="9">
        <f t="shared" si="1"/>
        <v>0.6326952269</v>
      </c>
      <c r="P51" s="9">
        <f t="shared" si="2"/>
        <v>0.6692383572</v>
      </c>
      <c r="Q51" s="9">
        <f t="shared" si="3"/>
        <v>2.722534726</v>
      </c>
      <c r="R51" s="9">
        <f t="shared" si="4"/>
        <v>3.02332517</v>
      </c>
      <c r="S51" s="7">
        <v>0.8711</v>
      </c>
      <c r="T51" s="7">
        <v>1.845161401E7</v>
      </c>
      <c r="U51" s="9">
        <f t="shared" si="5"/>
        <v>18.45161401</v>
      </c>
      <c r="V51" s="9">
        <f>U51/AVERAGE(Q42:Q55)</f>
        <v>5.946996031</v>
      </c>
      <c r="W51" s="9">
        <f>U51/AVERAGE(R42:R55)</f>
        <v>5.264027972</v>
      </c>
      <c r="X51" s="11"/>
    </row>
    <row r="52">
      <c r="A52" s="6" t="s">
        <v>24</v>
      </c>
      <c r="B52" s="7" t="s">
        <v>25</v>
      </c>
      <c r="C52" s="7">
        <v>67.0</v>
      </c>
      <c r="D52" s="8">
        <v>44338.0</v>
      </c>
      <c r="E52" s="7" t="s">
        <v>28</v>
      </c>
      <c r="F52" s="7">
        <v>37.35289</v>
      </c>
      <c r="G52" s="7">
        <v>122.489182</v>
      </c>
      <c r="H52" s="7">
        <v>73.0</v>
      </c>
      <c r="I52" s="7">
        <v>11.0</v>
      </c>
      <c r="J52" s="7">
        <v>19.93</v>
      </c>
      <c r="K52" s="7">
        <v>25.0</v>
      </c>
      <c r="L52" s="7">
        <v>2.2719</v>
      </c>
      <c r="M52" s="7">
        <v>0.8658</v>
      </c>
      <c r="N52" s="9">
        <f>M52-((AFDW!P22)*L52)</f>
        <v>0.7827776622</v>
      </c>
      <c r="O52" s="9">
        <f t="shared" si="1"/>
        <v>0.618909283</v>
      </c>
      <c r="P52" s="9">
        <f t="shared" si="2"/>
        <v>0.6554524133</v>
      </c>
      <c r="Q52" s="9">
        <f t="shared" si="3"/>
        <v>2.624047124</v>
      </c>
      <c r="R52" s="9">
        <f t="shared" si="4"/>
        <v>2.90235671</v>
      </c>
      <c r="S52" s="7">
        <v>0.8658</v>
      </c>
      <c r="T52" s="7">
        <v>1.843540086E7</v>
      </c>
      <c r="U52" s="9">
        <f t="shared" si="5"/>
        <v>18.43540086</v>
      </c>
      <c r="V52" s="9">
        <f>U52/AVERAGE(Q42:Q55)</f>
        <v>5.941770497</v>
      </c>
      <c r="W52" s="9">
        <f>U52/AVERAGE(R42:R55)</f>
        <v>5.259402552</v>
      </c>
      <c r="X52" s="11"/>
    </row>
    <row r="53">
      <c r="A53" s="6" t="s">
        <v>24</v>
      </c>
      <c r="B53" s="7" t="s">
        <v>25</v>
      </c>
      <c r="C53" s="7">
        <v>67.0</v>
      </c>
      <c r="D53" s="8">
        <v>44338.0</v>
      </c>
      <c r="E53" s="7" t="s">
        <v>28</v>
      </c>
      <c r="F53" s="7">
        <v>37.35289</v>
      </c>
      <c r="G53" s="7">
        <v>122.489182</v>
      </c>
      <c r="H53" s="7">
        <v>73.0</v>
      </c>
      <c r="I53" s="7">
        <v>12.0</v>
      </c>
      <c r="J53" s="7">
        <v>19.59</v>
      </c>
      <c r="K53" s="7">
        <v>27.0</v>
      </c>
      <c r="L53" s="7">
        <v>2.0635</v>
      </c>
      <c r="M53" s="7">
        <v>0.7544</v>
      </c>
      <c r="N53" s="9">
        <f>M53-((AFDW!P22)*L53)</f>
        <v>0.6789932506</v>
      </c>
      <c r="O53" s="9">
        <f t="shared" si="1"/>
        <v>0.63440756</v>
      </c>
      <c r="P53" s="9">
        <f t="shared" si="2"/>
        <v>0.6709506903</v>
      </c>
      <c r="Q53" s="9">
        <f t="shared" si="3"/>
        <v>2.73528632</v>
      </c>
      <c r="R53" s="9">
        <f t="shared" si="4"/>
        <v>3.039058191</v>
      </c>
      <c r="S53" s="7">
        <v>0.7544</v>
      </c>
      <c r="T53" s="7">
        <v>1.822028441E7</v>
      </c>
      <c r="U53" s="9">
        <f t="shared" si="5"/>
        <v>18.22028441</v>
      </c>
      <c r="V53" s="9">
        <f>U53/AVERAGE(Q42:Q55)</f>
        <v>5.872437989</v>
      </c>
      <c r="W53" s="9">
        <f>U53/AVERAGE(R42:R55)</f>
        <v>5.198032364</v>
      </c>
      <c r="X53" s="11"/>
    </row>
    <row r="54">
      <c r="A54" s="6" t="s">
        <v>24</v>
      </c>
      <c r="B54" s="7" t="s">
        <v>25</v>
      </c>
      <c r="C54" s="7">
        <v>67.0</v>
      </c>
      <c r="D54" s="8">
        <v>44338.0</v>
      </c>
      <c r="E54" s="7" t="s">
        <v>28</v>
      </c>
      <c r="F54" s="7">
        <v>37.35289</v>
      </c>
      <c r="G54" s="7">
        <v>122.489182</v>
      </c>
      <c r="H54" s="7">
        <v>73.0</v>
      </c>
      <c r="I54" s="7">
        <v>13.0</v>
      </c>
      <c r="J54" s="7">
        <v>19.87</v>
      </c>
      <c r="K54" s="7">
        <v>24.0</v>
      </c>
      <c r="L54" s="7">
        <v>2.902</v>
      </c>
      <c r="M54" s="7">
        <v>0.825</v>
      </c>
      <c r="N54" s="9">
        <f>M54-((AFDW!P22)*L54)</f>
        <v>0.7189518358</v>
      </c>
      <c r="O54" s="9">
        <f t="shared" si="1"/>
        <v>0.7157133012</v>
      </c>
      <c r="P54" s="9">
        <f t="shared" si="2"/>
        <v>0.7522564315</v>
      </c>
      <c r="Q54" s="9">
        <f t="shared" si="3"/>
        <v>3.517575758</v>
      </c>
      <c r="R54" s="9">
        <f t="shared" si="4"/>
        <v>4.036431727</v>
      </c>
      <c r="S54" s="7">
        <v>0.825</v>
      </c>
      <c r="T54" s="7">
        <v>1.832132405E7</v>
      </c>
      <c r="U54" s="9">
        <f t="shared" si="5"/>
        <v>18.32132405</v>
      </c>
      <c r="V54" s="9">
        <f>U54/AVERAGE(Q42:Q55)</f>
        <v>5.905003289</v>
      </c>
      <c r="W54" s="9">
        <f>U54/AVERAGE(R42:R55)</f>
        <v>5.226857783</v>
      </c>
      <c r="X54" s="11"/>
    </row>
    <row r="55">
      <c r="A55" s="12" t="s">
        <v>24</v>
      </c>
      <c r="B55" s="13" t="s">
        <v>25</v>
      </c>
      <c r="C55" s="13">
        <v>67.0</v>
      </c>
      <c r="D55" s="14">
        <v>44338.0</v>
      </c>
      <c r="E55" s="13" t="s">
        <v>28</v>
      </c>
      <c r="F55" s="13">
        <v>37.35289</v>
      </c>
      <c r="G55" s="13">
        <v>122.489182</v>
      </c>
      <c r="H55" s="13">
        <v>73.0</v>
      </c>
      <c r="I55" s="13">
        <v>14.0</v>
      </c>
      <c r="J55" s="13">
        <v>19.66</v>
      </c>
      <c r="K55" s="13">
        <v>26.0</v>
      </c>
      <c r="L55" s="13">
        <v>2.3475</v>
      </c>
      <c r="M55" s="13">
        <v>0.7956</v>
      </c>
      <c r="N55" s="15">
        <f>M55-((AFDW!P22)*L55)</f>
        <v>0.7098150016</v>
      </c>
      <c r="O55" s="15">
        <f t="shared" si="1"/>
        <v>0.661086262</v>
      </c>
      <c r="P55" s="15">
        <f t="shared" si="2"/>
        <v>0.6976293923</v>
      </c>
      <c r="Q55" s="15">
        <f t="shared" si="3"/>
        <v>2.950603318</v>
      </c>
      <c r="R55" s="15">
        <f t="shared" si="4"/>
        <v>3.307199756</v>
      </c>
      <c r="S55" s="13">
        <v>0.7956</v>
      </c>
      <c r="T55" s="13">
        <v>1.816912055E7</v>
      </c>
      <c r="U55" s="15">
        <f t="shared" si="5"/>
        <v>18.16912055</v>
      </c>
      <c r="V55" s="15">
        <f>U55/AVERAGE(Q42:Q55)</f>
        <v>5.855947764</v>
      </c>
      <c r="W55" s="15">
        <f>U55/AVERAGE(R42:R55)</f>
        <v>5.183435918</v>
      </c>
      <c r="X55" s="16"/>
    </row>
    <row r="56">
      <c r="A56" s="6" t="s">
        <v>24</v>
      </c>
      <c r="B56" s="7" t="s">
        <v>25</v>
      </c>
      <c r="C56" s="7">
        <v>72.0</v>
      </c>
      <c r="D56" s="8">
        <v>44340.0</v>
      </c>
      <c r="E56" s="7" t="s">
        <v>31</v>
      </c>
      <c r="F56" s="7">
        <v>40.291893</v>
      </c>
      <c r="G56" s="7">
        <v>124.436369</v>
      </c>
      <c r="H56" s="7">
        <v>1644.0</v>
      </c>
      <c r="I56" s="7">
        <v>1.0</v>
      </c>
      <c r="J56" s="7">
        <v>16.89</v>
      </c>
      <c r="K56" s="7">
        <v>41.0</v>
      </c>
      <c r="L56" s="7">
        <v>2.0671</v>
      </c>
      <c r="M56" s="7">
        <v>0.4932</v>
      </c>
      <c r="N56" s="9">
        <f>M56-((AFDW!P27)*L56)</f>
        <v>0.4234074006</v>
      </c>
      <c r="O56" s="9">
        <f t="shared" si="1"/>
        <v>0.7614048667</v>
      </c>
      <c r="P56" s="9">
        <f t="shared" si="2"/>
        <v>0.7951683999</v>
      </c>
      <c r="Q56" s="9">
        <f t="shared" si="3"/>
        <v>4.191200324</v>
      </c>
      <c r="R56" s="9">
        <f t="shared" si="4"/>
        <v>4.882059211</v>
      </c>
      <c r="S56" s="7">
        <v>0.4932</v>
      </c>
      <c r="T56" s="7">
        <v>2.183744768E7</v>
      </c>
      <c r="U56" s="9">
        <f t="shared" si="5"/>
        <v>21.83744768</v>
      </c>
      <c r="V56" s="9">
        <f>U56/AVERAGE(Q56:Q65)</f>
        <v>4.713896886</v>
      </c>
      <c r="W56" s="9">
        <f>U56/AVERAGE(R56:R65)</f>
        <v>3.972281784</v>
      </c>
      <c r="X56" s="11"/>
    </row>
    <row r="57">
      <c r="A57" s="6" t="s">
        <v>24</v>
      </c>
      <c r="B57" s="7" t="s">
        <v>25</v>
      </c>
      <c r="C57" s="7">
        <v>72.0</v>
      </c>
      <c r="D57" s="8">
        <v>44340.0</v>
      </c>
      <c r="E57" s="7" t="s">
        <v>31</v>
      </c>
      <c r="F57" s="7">
        <v>40.291893</v>
      </c>
      <c r="G57" s="7">
        <v>124.436369</v>
      </c>
      <c r="H57" s="7">
        <v>1644.0</v>
      </c>
      <c r="I57" s="7">
        <v>2.0</v>
      </c>
      <c r="J57" s="7">
        <v>16.84</v>
      </c>
      <c r="K57" s="7">
        <v>41.0</v>
      </c>
      <c r="L57" s="7">
        <v>2.0673</v>
      </c>
      <c r="M57" s="7">
        <v>0.5192</v>
      </c>
      <c r="N57" s="9">
        <f>M57-((AFDW!P27)*L57)</f>
        <v>0.4494006479</v>
      </c>
      <c r="O57" s="9">
        <f t="shared" si="1"/>
        <v>0.7488511585</v>
      </c>
      <c r="P57" s="9">
        <f t="shared" si="2"/>
        <v>0.7826146917</v>
      </c>
      <c r="Q57" s="9">
        <f t="shared" si="3"/>
        <v>3.981702619</v>
      </c>
      <c r="R57" s="9">
        <f t="shared" si="4"/>
        <v>4.600126879</v>
      </c>
      <c r="S57" s="7">
        <v>0.5192</v>
      </c>
      <c r="T57" s="7">
        <v>1.935599964E7</v>
      </c>
      <c r="U57" s="9">
        <f t="shared" si="5"/>
        <v>19.35599964</v>
      </c>
      <c r="V57" s="9">
        <f>U57/AVERAGE(Q56:Q65)</f>
        <v>4.178244077</v>
      </c>
      <c r="W57" s="9">
        <f>U57/AVERAGE(R56:R65)</f>
        <v>3.520900698</v>
      </c>
      <c r="X57" s="11"/>
    </row>
    <row r="58">
      <c r="A58" s="6" t="s">
        <v>24</v>
      </c>
      <c r="B58" s="7" t="s">
        <v>25</v>
      </c>
      <c r="C58" s="7">
        <v>72.0</v>
      </c>
      <c r="D58" s="8">
        <v>44340.0</v>
      </c>
      <c r="E58" s="7" t="s">
        <v>31</v>
      </c>
      <c r="F58" s="7">
        <v>40.291893</v>
      </c>
      <c r="G58" s="7">
        <v>124.436369</v>
      </c>
      <c r="H58" s="7">
        <v>1644.0</v>
      </c>
      <c r="I58" s="7">
        <v>3.0</v>
      </c>
      <c r="J58" s="7">
        <v>18.13</v>
      </c>
      <c r="K58" s="7">
        <v>34.0</v>
      </c>
      <c r="L58" s="7">
        <v>2.028</v>
      </c>
      <c r="M58" s="7">
        <v>0.4195</v>
      </c>
      <c r="N58" s="9">
        <f>M58-((AFDW!P27)*L58)</f>
        <v>0.3510275548</v>
      </c>
      <c r="O58" s="9">
        <f t="shared" si="1"/>
        <v>0.7931459566</v>
      </c>
      <c r="P58" s="9">
        <f t="shared" si="2"/>
        <v>0.8269094898</v>
      </c>
      <c r="Q58" s="9">
        <f t="shared" si="3"/>
        <v>4.834326579</v>
      </c>
      <c r="R58" s="9">
        <f t="shared" si="4"/>
        <v>5.777324237</v>
      </c>
      <c r="S58" s="7">
        <v>0.4195</v>
      </c>
      <c r="T58" s="7">
        <v>1.884503307E7</v>
      </c>
      <c r="U58" s="9">
        <f t="shared" si="5"/>
        <v>18.84503307</v>
      </c>
      <c r="V58" s="9">
        <f>U58/AVERAGE(Q56:Q65)</f>
        <v>4.067945303</v>
      </c>
      <c r="W58" s="9">
        <f>U58/AVERAGE(R56:R65)</f>
        <v>3.427954708</v>
      </c>
      <c r="X58" s="11"/>
    </row>
    <row r="59">
      <c r="A59" s="6" t="s">
        <v>24</v>
      </c>
      <c r="B59" s="7" t="s">
        <v>25</v>
      </c>
      <c r="C59" s="7">
        <v>72.0</v>
      </c>
      <c r="D59" s="8">
        <v>44340.0</v>
      </c>
      <c r="E59" s="7" t="s">
        <v>31</v>
      </c>
      <c r="F59" s="7">
        <v>40.291893</v>
      </c>
      <c r="G59" s="7">
        <v>124.436369</v>
      </c>
      <c r="H59" s="7">
        <v>1644.0</v>
      </c>
      <c r="I59" s="7">
        <v>4.0</v>
      </c>
      <c r="J59" s="7">
        <v>17.58</v>
      </c>
      <c r="K59" s="7">
        <v>34.0</v>
      </c>
      <c r="L59" s="7">
        <v>2.0337</v>
      </c>
      <c r="M59" s="7">
        <v>0.4249</v>
      </c>
      <c r="N59" s="9">
        <f>M59-((AFDW!P27)*L59)</f>
        <v>0.3562351026</v>
      </c>
      <c r="O59" s="9">
        <f t="shared" si="1"/>
        <v>0.7910704627</v>
      </c>
      <c r="P59" s="9">
        <f t="shared" si="2"/>
        <v>0.8248339959</v>
      </c>
      <c r="Q59" s="9">
        <f t="shared" si="3"/>
        <v>4.786302659</v>
      </c>
      <c r="R59" s="9">
        <f t="shared" si="4"/>
        <v>5.708870308</v>
      </c>
      <c r="S59" s="7">
        <v>0.4249</v>
      </c>
      <c r="T59" s="7">
        <v>1.878516487E7</v>
      </c>
      <c r="U59" s="9">
        <f t="shared" si="5"/>
        <v>18.78516487</v>
      </c>
      <c r="V59" s="9">
        <f>U59/AVERAGE(Q56:Q65)</f>
        <v>4.055021974</v>
      </c>
      <c r="W59" s="9">
        <f>U59/AVERAGE(R56:R65)</f>
        <v>3.417064545</v>
      </c>
      <c r="X59" s="11"/>
    </row>
    <row r="60">
      <c r="A60" s="6" t="s">
        <v>24</v>
      </c>
      <c r="B60" s="7" t="s">
        <v>25</v>
      </c>
      <c r="C60" s="7">
        <v>72.0</v>
      </c>
      <c r="D60" s="8">
        <v>44340.0</v>
      </c>
      <c r="E60" s="7" t="s">
        <v>31</v>
      </c>
      <c r="F60" s="7">
        <v>40.291893</v>
      </c>
      <c r="G60" s="7">
        <v>124.436369</v>
      </c>
      <c r="H60" s="7">
        <v>1644.0</v>
      </c>
      <c r="I60" s="7">
        <v>5.0</v>
      </c>
      <c r="J60" s="7">
        <v>17.35</v>
      </c>
      <c r="K60" s="7">
        <v>35.0</v>
      </c>
      <c r="L60" s="7">
        <v>2.0013</v>
      </c>
      <c r="M60" s="7">
        <v>0.4198</v>
      </c>
      <c r="N60" s="9">
        <f>M60-((AFDW!P27)*L60)</f>
        <v>0.3522290411</v>
      </c>
      <c r="O60" s="9">
        <f t="shared" si="1"/>
        <v>0.7902363464</v>
      </c>
      <c r="P60" s="9">
        <f t="shared" si="2"/>
        <v>0.8239998795</v>
      </c>
      <c r="Q60" s="9">
        <f t="shared" si="3"/>
        <v>4.767270129</v>
      </c>
      <c r="R60" s="9">
        <f t="shared" si="4"/>
        <v>5.681814293</v>
      </c>
      <c r="S60" s="7">
        <v>0.4198</v>
      </c>
      <c r="T60" s="7">
        <v>1.895467813E7</v>
      </c>
      <c r="U60" s="9">
        <f t="shared" si="5"/>
        <v>18.95467813</v>
      </c>
      <c r="V60" s="9">
        <f>U60/AVERAGE(Q56:Q65)</f>
        <v>4.091613614</v>
      </c>
      <c r="W60" s="9">
        <f>U60/AVERAGE(R56:R65)</f>
        <v>3.447899395</v>
      </c>
      <c r="X60" s="11"/>
    </row>
    <row r="61">
      <c r="A61" s="6" t="s">
        <v>24</v>
      </c>
      <c r="B61" s="7" t="s">
        <v>25</v>
      </c>
      <c r="C61" s="7">
        <v>72.0</v>
      </c>
      <c r="D61" s="8">
        <v>44340.0</v>
      </c>
      <c r="E61" s="7" t="s">
        <v>31</v>
      </c>
      <c r="F61" s="7">
        <v>40.291893</v>
      </c>
      <c r="G61" s="7">
        <v>124.436369</v>
      </c>
      <c r="H61" s="7">
        <v>1644.0</v>
      </c>
      <c r="I61" s="7">
        <v>6.0</v>
      </c>
      <c r="J61" s="7">
        <v>17.25</v>
      </c>
      <c r="K61" s="7">
        <v>36.0</v>
      </c>
      <c r="L61" s="7">
        <v>2.0345</v>
      </c>
      <c r="M61" s="7">
        <v>0.4222</v>
      </c>
      <c r="N61" s="9">
        <f>M61-((AFDW!P27)*L61)</f>
        <v>0.3535080918</v>
      </c>
      <c r="O61" s="9">
        <f t="shared" si="1"/>
        <v>0.7924797247</v>
      </c>
      <c r="P61" s="9">
        <f t="shared" si="2"/>
        <v>0.8262432579</v>
      </c>
      <c r="Q61" s="9">
        <f t="shared" si="3"/>
        <v>4.818806253</v>
      </c>
      <c r="R61" s="9">
        <f t="shared" si="4"/>
        <v>5.755172363</v>
      </c>
      <c r="S61" s="7">
        <v>0.4222</v>
      </c>
      <c r="T61" s="7">
        <v>1.93332351E7</v>
      </c>
      <c r="U61" s="9">
        <f t="shared" si="5"/>
        <v>19.3332351</v>
      </c>
      <c r="V61" s="9">
        <f>U61/AVERAGE(Q56:Q65)</f>
        <v>4.173330056</v>
      </c>
      <c r="W61" s="9">
        <f>U61/AVERAGE(R56:R65)</f>
        <v>3.516759776</v>
      </c>
      <c r="X61" s="11"/>
    </row>
    <row r="62">
      <c r="A62" s="6" t="s">
        <v>24</v>
      </c>
      <c r="B62" s="7" t="s">
        <v>25</v>
      </c>
      <c r="C62" s="7">
        <v>72.0</v>
      </c>
      <c r="D62" s="8">
        <v>44340.0</v>
      </c>
      <c r="E62" s="7" t="s">
        <v>31</v>
      </c>
      <c r="F62" s="7">
        <v>40.291893</v>
      </c>
      <c r="G62" s="7">
        <v>124.436369</v>
      </c>
      <c r="H62" s="7">
        <v>1644.0</v>
      </c>
      <c r="I62" s="7">
        <v>7.0</v>
      </c>
      <c r="J62" s="7">
        <v>16.89</v>
      </c>
      <c r="K62" s="7">
        <v>41.0</v>
      </c>
      <c r="L62" s="7">
        <v>2.1342</v>
      </c>
      <c r="M62" s="7">
        <v>0.4892</v>
      </c>
      <c r="N62" s="9">
        <f>M62-((AFDW!P27)*L62)</f>
        <v>0.4171418675</v>
      </c>
      <c r="O62" s="9">
        <f t="shared" si="1"/>
        <v>0.7707806204</v>
      </c>
      <c r="P62" s="9">
        <f t="shared" si="2"/>
        <v>0.8045441535</v>
      </c>
      <c r="Q62" s="9">
        <f t="shared" si="3"/>
        <v>4.36263287</v>
      </c>
      <c r="R62" s="9">
        <f t="shared" si="4"/>
        <v>5.116245014</v>
      </c>
      <c r="S62" s="7">
        <v>0.4892</v>
      </c>
      <c r="T62" s="7">
        <v>1.877898213E7</v>
      </c>
      <c r="U62" s="9">
        <f t="shared" si="5"/>
        <v>18.77898213</v>
      </c>
      <c r="V62" s="9">
        <f>U62/AVERAGE(Q56:Q65)</f>
        <v>4.053687349</v>
      </c>
      <c r="W62" s="9">
        <f>U62/AVERAGE(R56:R65)</f>
        <v>3.41593989</v>
      </c>
      <c r="X62" s="11"/>
    </row>
    <row r="63">
      <c r="A63" s="6" t="s">
        <v>24</v>
      </c>
      <c r="B63" s="7" t="s">
        <v>25</v>
      </c>
      <c r="C63" s="7">
        <v>72.0</v>
      </c>
      <c r="D63" s="8">
        <v>44340.0</v>
      </c>
      <c r="E63" s="7" t="s">
        <v>31</v>
      </c>
      <c r="F63" s="7">
        <v>40.291893</v>
      </c>
      <c r="G63" s="7">
        <v>124.436369</v>
      </c>
      <c r="H63" s="7">
        <v>1644.0</v>
      </c>
      <c r="I63" s="7">
        <v>8.0</v>
      </c>
      <c r="J63" s="7">
        <v>17.89</v>
      </c>
      <c r="K63" s="7">
        <v>39.0</v>
      </c>
      <c r="L63" s="7">
        <v>2.0234</v>
      </c>
      <c r="M63" s="7">
        <v>0.4125</v>
      </c>
      <c r="N63" s="9">
        <f>M63-((AFDW!P27)*L63)</f>
        <v>0.344182867</v>
      </c>
      <c r="O63" s="9">
        <f t="shared" si="1"/>
        <v>0.7961352179</v>
      </c>
      <c r="P63" s="9">
        <f t="shared" si="2"/>
        <v>0.8298987511</v>
      </c>
      <c r="Q63" s="9">
        <f t="shared" si="3"/>
        <v>4.905212121</v>
      </c>
      <c r="R63" s="9">
        <f t="shared" si="4"/>
        <v>5.878851605</v>
      </c>
      <c r="S63" s="7">
        <v>0.4125</v>
      </c>
      <c r="T63" s="7">
        <v>1.88998201E7</v>
      </c>
      <c r="U63" s="9">
        <f t="shared" si="5"/>
        <v>18.8998201</v>
      </c>
      <c r="V63" s="9">
        <f>U63/AVERAGE(Q56:Q65)</f>
        <v>4.079771795</v>
      </c>
      <c r="W63" s="9">
        <f>U63/AVERAGE(R56:R65)</f>
        <v>3.437920594</v>
      </c>
      <c r="X63" s="11"/>
    </row>
    <row r="64">
      <c r="A64" s="6" t="s">
        <v>24</v>
      </c>
      <c r="B64" s="7" t="s">
        <v>25</v>
      </c>
      <c r="C64" s="7">
        <v>72.0</v>
      </c>
      <c r="D64" s="8">
        <v>44340.0</v>
      </c>
      <c r="E64" s="7" t="s">
        <v>31</v>
      </c>
      <c r="F64" s="7">
        <v>40.291893</v>
      </c>
      <c r="G64" s="7">
        <v>124.436369</v>
      </c>
      <c r="H64" s="7">
        <v>1644.0</v>
      </c>
      <c r="I64" s="7">
        <v>9.0</v>
      </c>
      <c r="J64" s="7">
        <v>18.01</v>
      </c>
      <c r="K64" s="7">
        <v>34.0</v>
      </c>
      <c r="L64" s="7">
        <v>2.045</v>
      </c>
      <c r="M64" s="7">
        <v>0.4431</v>
      </c>
      <c r="N64" s="9">
        <f>M64-((AFDW!P27)*L64)</f>
        <v>0.3740535747</v>
      </c>
      <c r="O64" s="9">
        <f t="shared" si="1"/>
        <v>0.7833251834</v>
      </c>
      <c r="P64" s="9">
        <f t="shared" si="2"/>
        <v>0.8170887165</v>
      </c>
      <c r="Q64" s="9">
        <f t="shared" si="3"/>
        <v>4.615211013</v>
      </c>
      <c r="R64" s="9">
        <f t="shared" si="4"/>
        <v>5.467131284</v>
      </c>
      <c r="S64" s="7">
        <v>0.4431</v>
      </c>
      <c r="T64" s="7">
        <v>1.897787221E7</v>
      </c>
      <c r="U64" s="9">
        <f t="shared" si="5"/>
        <v>18.97787221</v>
      </c>
      <c r="V64" s="9">
        <f>U64/AVERAGE(Q56:Q65)</f>
        <v>4.096620357</v>
      </c>
      <c r="W64" s="9">
        <f>U64/AVERAGE(R56:R65)</f>
        <v>3.452118452</v>
      </c>
      <c r="X64" s="11"/>
    </row>
    <row r="65">
      <c r="A65" s="12" t="s">
        <v>24</v>
      </c>
      <c r="B65" s="13" t="s">
        <v>25</v>
      </c>
      <c r="C65" s="13">
        <v>72.0</v>
      </c>
      <c r="D65" s="14">
        <v>44340.0</v>
      </c>
      <c r="E65" s="13" t="s">
        <v>31</v>
      </c>
      <c r="F65" s="13">
        <v>40.291893</v>
      </c>
      <c r="G65" s="13">
        <v>124.436369</v>
      </c>
      <c r="H65" s="13">
        <v>1644.0</v>
      </c>
      <c r="I65" s="13">
        <v>10.0</v>
      </c>
      <c r="J65" s="13">
        <v>17.15</v>
      </c>
      <c r="K65" s="13">
        <v>37.0</v>
      </c>
      <c r="L65" s="13">
        <v>2.089</v>
      </c>
      <c r="M65" s="13">
        <v>0.4126</v>
      </c>
      <c r="N65" s="15">
        <f>M65-((AFDW!P27)*L65)</f>
        <v>0.3420679792</v>
      </c>
      <c r="O65" s="15">
        <f t="shared" si="1"/>
        <v>0.8024892293</v>
      </c>
      <c r="P65" s="15">
        <f t="shared" si="2"/>
        <v>0.8362527625</v>
      </c>
      <c r="Q65" s="15">
        <f t="shared" si="3"/>
        <v>5.063015027</v>
      </c>
      <c r="R65" s="15">
        <f t="shared" si="4"/>
        <v>6.106973253</v>
      </c>
      <c r="S65" s="13">
        <v>0.4126</v>
      </c>
      <c r="T65" s="13">
        <v>1.901123432E7</v>
      </c>
      <c r="U65" s="15">
        <f t="shared" si="5"/>
        <v>19.01123432</v>
      </c>
      <c r="V65" s="15">
        <f>U65/AVERAGE(Q56:Q65)</f>
        <v>4.103822002</v>
      </c>
      <c r="W65" s="15">
        <f>U65/AVERAGE(R56:R65)</f>
        <v>3.458187096</v>
      </c>
      <c r="X65" s="11"/>
    </row>
    <row r="66">
      <c r="A66" s="6" t="s">
        <v>24</v>
      </c>
      <c r="B66" s="7" t="s">
        <v>25</v>
      </c>
      <c r="C66" s="7">
        <v>76.0</v>
      </c>
      <c r="D66" s="8">
        <v>44340.0</v>
      </c>
      <c r="E66" s="7" t="s">
        <v>32</v>
      </c>
      <c r="F66" s="7">
        <v>41.304853</v>
      </c>
      <c r="G66" s="7">
        <v>124.289519</v>
      </c>
      <c r="H66" s="7">
        <v>170.0</v>
      </c>
      <c r="I66" s="7">
        <v>1.0</v>
      </c>
      <c r="J66" s="7">
        <v>20.49</v>
      </c>
      <c r="K66" s="7">
        <v>17.0</v>
      </c>
      <c r="L66" s="7">
        <v>2.0937</v>
      </c>
      <c r="M66" s="7">
        <v>0.5447</v>
      </c>
      <c r="N66" s="9">
        <f>M66-((AFDW!P32)*L66)</f>
        <v>0.4791400221</v>
      </c>
      <c r="O66" s="9">
        <f t="shared" si="1"/>
        <v>0.7398385633</v>
      </c>
      <c r="P66" s="9">
        <f t="shared" si="2"/>
        <v>0.7711515393</v>
      </c>
      <c r="Q66" s="9">
        <f t="shared" si="3"/>
        <v>3.843767211</v>
      </c>
      <c r="R66" s="9">
        <f t="shared" si="4"/>
        <v>4.369703851</v>
      </c>
      <c r="S66" s="7">
        <v>0.5447</v>
      </c>
      <c r="T66" s="7">
        <v>1.9574152E7</v>
      </c>
      <c r="U66" s="9">
        <f t="shared" si="5"/>
        <v>19.574152</v>
      </c>
      <c r="V66" s="9">
        <f>U66/AVERAGE(Q66:Q75)</f>
        <v>4.861141669</v>
      </c>
      <c r="W66" s="9">
        <f>U66/AVERAGE(R66:R75)</f>
        <v>4.246834065</v>
      </c>
      <c r="X66" s="11"/>
    </row>
    <row r="67">
      <c r="A67" s="6" t="s">
        <v>24</v>
      </c>
      <c r="B67" s="7" t="s">
        <v>25</v>
      </c>
      <c r="C67" s="7">
        <v>76.0</v>
      </c>
      <c r="D67" s="8">
        <v>44340.0</v>
      </c>
      <c r="E67" s="7" t="s">
        <v>32</v>
      </c>
      <c r="F67" s="7">
        <v>41.304853</v>
      </c>
      <c r="G67" s="7">
        <v>124.289519</v>
      </c>
      <c r="H67" s="7">
        <v>170.0</v>
      </c>
      <c r="I67" s="7">
        <v>2.0</v>
      </c>
      <c r="J67" s="7">
        <v>20.49</v>
      </c>
      <c r="K67" s="7">
        <v>18.0</v>
      </c>
      <c r="L67" s="7">
        <v>2.0969</v>
      </c>
      <c r="M67" s="7">
        <v>0.4948</v>
      </c>
      <c r="N67" s="9">
        <f>M67-((AFDW!P32)*L67)</f>
        <v>0.4291398206</v>
      </c>
      <c r="O67" s="9">
        <f t="shared" si="1"/>
        <v>0.7640326196</v>
      </c>
      <c r="P67" s="9">
        <f t="shared" si="2"/>
        <v>0.7953455956</v>
      </c>
      <c r="Q67" s="9">
        <f t="shared" si="3"/>
        <v>4.237873888</v>
      </c>
      <c r="R67" s="9">
        <f t="shared" si="4"/>
        <v>4.886286239</v>
      </c>
      <c r="S67" s="7">
        <v>0.4948</v>
      </c>
      <c r="T67" s="7">
        <v>1.962750403E7</v>
      </c>
      <c r="U67" s="9">
        <f t="shared" si="5"/>
        <v>19.62750403</v>
      </c>
      <c r="V67" s="9">
        <f>U67/AVERAGE(Q66:Q75)</f>
        <v>4.874391376</v>
      </c>
      <c r="W67" s="9">
        <f>U67/AVERAGE(R66:R75)</f>
        <v>4.258409392</v>
      </c>
      <c r="X67" s="11"/>
    </row>
    <row r="68">
      <c r="A68" s="6" t="s">
        <v>24</v>
      </c>
      <c r="B68" s="7" t="s">
        <v>25</v>
      </c>
      <c r="C68" s="7">
        <v>76.0</v>
      </c>
      <c r="D68" s="8">
        <v>44340.0</v>
      </c>
      <c r="E68" s="7" t="s">
        <v>32</v>
      </c>
      <c r="F68" s="7">
        <v>41.304853</v>
      </c>
      <c r="G68" s="7">
        <v>124.289519</v>
      </c>
      <c r="H68" s="7">
        <v>170.0</v>
      </c>
      <c r="I68" s="7">
        <v>3.0</v>
      </c>
      <c r="J68" s="7">
        <v>19.1</v>
      </c>
      <c r="K68" s="7">
        <v>22.0</v>
      </c>
      <c r="L68" s="7">
        <v>2.1352</v>
      </c>
      <c r="M68" s="7">
        <v>0.5621</v>
      </c>
      <c r="N68" s="9">
        <f>M68-((AFDW!P32)*L68)</f>
        <v>0.4952405336</v>
      </c>
      <c r="O68" s="9">
        <f t="shared" si="1"/>
        <v>0.7367459723</v>
      </c>
      <c r="P68" s="9">
        <f t="shared" si="2"/>
        <v>0.7680589483</v>
      </c>
      <c r="Q68" s="9">
        <f t="shared" si="3"/>
        <v>3.798612347</v>
      </c>
      <c r="R68" s="9">
        <f t="shared" si="4"/>
        <v>4.31144031</v>
      </c>
      <c r="S68" s="7">
        <v>0.5621</v>
      </c>
      <c r="T68" s="7">
        <v>1.936336459E7</v>
      </c>
      <c r="U68" s="9">
        <f t="shared" si="5"/>
        <v>19.36336459</v>
      </c>
      <c r="V68" s="9">
        <f>U68/AVERAGE(Q66:Q75)</f>
        <v>4.808793681</v>
      </c>
      <c r="W68" s="9">
        <f>U68/AVERAGE(R66:R75)</f>
        <v>4.201101348</v>
      </c>
      <c r="X68" s="11"/>
    </row>
    <row r="69">
      <c r="A69" s="6" t="s">
        <v>24</v>
      </c>
      <c r="B69" s="7" t="s">
        <v>25</v>
      </c>
      <c r="C69" s="7">
        <v>76.0</v>
      </c>
      <c r="D69" s="8">
        <v>44340.0</v>
      </c>
      <c r="E69" s="7" t="s">
        <v>32</v>
      </c>
      <c r="F69" s="7">
        <v>41.304853</v>
      </c>
      <c r="G69" s="7">
        <v>124.289519</v>
      </c>
      <c r="H69" s="7">
        <v>170.0</v>
      </c>
      <c r="I69" s="7">
        <v>4.0</v>
      </c>
      <c r="J69" s="7">
        <v>19.74</v>
      </c>
      <c r="K69" s="7">
        <v>20.0</v>
      </c>
      <c r="L69" s="7">
        <v>2.0666</v>
      </c>
      <c r="M69" s="7">
        <v>0.4909</v>
      </c>
      <c r="N69" s="9">
        <f>M69-((AFDW!P32)*L69)</f>
        <v>0.4261886038</v>
      </c>
      <c r="O69" s="9">
        <f t="shared" si="1"/>
        <v>0.7624600794</v>
      </c>
      <c r="P69" s="9">
        <f t="shared" si="2"/>
        <v>0.7937730554</v>
      </c>
      <c r="Q69" s="9">
        <f t="shared" si="3"/>
        <v>4.2098187</v>
      </c>
      <c r="R69" s="9">
        <f t="shared" si="4"/>
        <v>4.84902689</v>
      </c>
      <c r="S69" s="7">
        <v>0.4909</v>
      </c>
      <c r="T69" s="7">
        <v>1.930398563E7</v>
      </c>
      <c r="U69" s="9">
        <f t="shared" si="5"/>
        <v>19.30398563</v>
      </c>
      <c r="V69" s="9">
        <f>U69/AVERAGE(Q66:Q75)</f>
        <v>4.794047217</v>
      </c>
      <c r="W69" s="9">
        <f>U69/AVERAGE(R66:R75)</f>
        <v>4.188218409</v>
      </c>
      <c r="X69" s="11"/>
    </row>
    <row r="70">
      <c r="A70" s="6" t="s">
        <v>24</v>
      </c>
      <c r="B70" s="7" t="s">
        <v>25</v>
      </c>
      <c r="C70" s="7">
        <v>76.0</v>
      </c>
      <c r="D70" s="8">
        <v>44340.0</v>
      </c>
      <c r="E70" s="7" t="s">
        <v>32</v>
      </c>
      <c r="F70" s="7">
        <v>41.304853</v>
      </c>
      <c r="G70" s="7">
        <v>124.289519</v>
      </c>
      <c r="H70" s="7">
        <v>170.0</v>
      </c>
      <c r="I70" s="7">
        <v>5.0</v>
      </c>
      <c r="J70" s="7">
        <v>19.01</v>
      </c>
      <c r="K70" s="7">
        <v>21.0</v>
      </c>
      <c r="L70" s="7">
        <v>2.0565</v>
      </c>
      <c r="M70" s="7">
        <v>0.4982</v>
      </c>
      <c r="N70" s="9">
        <f>M70-((AFDW!P32)*L70)</f>
        <v>0.4338048648</v>
      </c>
      <c r="O70" s="9">
        <f t="shared" si="1"/>
        <v>0.7577437394</v>
      </c>
      <c r="P70" s="9">
        <f t="shared" si="2"/>
        <v>0.7890567154</v>
      </c>
      <c r="Q70" s="9">
        <f t="shared" si="3"/>
        <v>4.127860297</v>
      </c>
      <c r="R70" s="9">
        <f t="shared" si="4"/>
        <v>4.740610737</v>
      </c>
      <c r="S70" s="7">
        <v>0.6481</v>
      </c>
      <c r="T70" s="7">
        <v>1.742453134E7</v>
      </c>
      <c r="U70" s="9">
        <f t="shared" si="5"/>
        <v>17.42453134</v>
      </c>
      <c r="V70" s="9">
        <f>U70/AVERAGE(Q66:Q75)</f>
        <v>4.327294248</v>
      </c>
      <c r="W70" s="9">
        <f>U70/AVERAGE(R66:R75)</f>
        <v>3.780449506</v>
      </c>
      <c r="X70" s="11"/>
    </row>
    <row r="71">
      <c r="A71" s="6" t="s">
        <v>24</v>
      </c>
      <c r="B71" s="7" t="s">
        <v>25</v>
      </c>
      <c r="C71" s="7">
        <v>76.0</v>
      </c>
      <c r="D71" s="8">
        <v>44340.0</v>
      </c>
      <c r="E71" s="7" t="s">
        <v>32</v>
      </c>
      <c r="F71" s="7">
        <v>41.304853</v>
      </c>
      <c r="G71" s="7">
        <v>124.289519</v>
      </c>
      <c r="H71" s="7">
        <v>170.0</v>
      </c>
      <c r="I71" s="7">
        <v>6.0</v>
      </c>
      <c r="J71" s="7">
        <v>19.5</v>
      </c>
      <c r="K71" s="7">
        <v>18.0</v>
      </c>
      <c r="L71" s="7">
        <v>2.1119</v>
      </c>
      <c r="M71" s="7">
        <v>0.5144</v>
      </c>
      <c r="N71" s="9">
        <f>M71-((AFDW!P32)*L71)</f>
        <v>0.448270126</v>
      </c>
      <c r="O71" s="9">
        <f t="shared" si="1"/>
        <v>0.7564278612</v>
      </c>
      <c r="P71" s="9">
        <f t="shared" si="2"/>
        <v>0.7877408372</v>
      </c>
      <c r="Q71" s="9">
        <f t="shared" si="3"/>
        <v>4.105559876</v>
      </c>
      <c r="R71" s="9">
        <f t="shared" si="4"/>
        <v>4.711221823</v>
      </c>
      <c r="S71" s="7">
        <v>0.6491</v>
      </c>
      <c r="T71" s="7">
        <v>1.750843759E7</v>
      </c>
      <c r="U71" s="9">
        <f t="shared" si="5"/>
        <v>17.50843759</v>
      </c>
      <c r="V71" s="9">
        <f>U71/AVERAGE(Q66:Q75)</f>
        <v>4.348131941</v>
      </c>
      <c r="W71" s="9">
        <f>U71/AVERAGE(R66:R75)</f>
        <v>3.798653917</v>
      </c>
      <c r="X71" s="11"/>
    </row>
    <row r="72">
      <c r="A72" s="6" t="s">
        <v>24</v>
      </c>
      <c r="B72" s="7" t="s">
        <v>25</v>
      </c>
      <c r="C72" s="7">
        <v>76.0</v>
      </c>
      <c r="D72" s="8">
        <v>44340.0</v>
      </c>
      <c r="E72" s="7" t="s">
        <v>32</v>
      </c>
      <c r="F72" s="7">
        <v>41.304853</v>
      </c>
      <c r="G72" s="7">
        <v>124.289519</v>
      </c>
      <c r="H72" s="7">
        <v>170.0</v>
      </c>
      <c r="I72" s="7">
        <v>7.0</v>
      </c>
      <c r="J72" s="7">
        <v>19.87</v>
      </c>
      <c r="K72" s="7">
        <v>19.0</v>
      </c>
      <c r="L72" s="7">
        <v>2.0234</v>
      </c>
      <c r="M72" s="7">
        <v>0.5483</v>
      </c>
      <c r="N72" s="9">
        <f>M72-((AFDW!P32)*L72)</f>
        <v>0.4849413243</v>
      </c>
      <c r="O72" s="9">
        <f t="shared" si="1"/>
        <v>0.7290204606</v>
      </c>
      <c r="P72" s="9">
        <f t="shared" si="2"/>
        <v>0.7603334366</v>
      </c>
      <c r="Q72" s="9">
        <f t="shared" si="3"/>
        <v>3.690315521</v>
      </c>
      <c r="R72" s="9">
        <f t="shared" si="4"/>
        <v>4.172463551</v>
      </c>
      <c r="S72" s="7">
        <v>0.6963</v>
      </c>
      <c r="T72" s="7">
        <v>1.718906749E7</v>
      </c>
      <c r="U72" s="9">
        <f t="shared" si="5"/>
        <v>17.18906749</v>
      </c>
      <c r="V72" s="9">
        <f>U72/AVERAGE(Q66:Q75)</f>
        <v>4.268817991</v>
      </c>
      <c r="W72" s="9">
        <f>U72/AVERAGE(R66:R75)</f>
        <v>3.729362956</v>
      </c>
      <c r="X72" s="11"/>
    </row>
    <row r="73">
      <c r="A73" s="6" t="s">
        <v>24</v>
      </c>
      <c r="B73" s="7" t="s">
        <v>25</v>
      </c>
      <c r="C73" s="7">
        <v>76.0</v>
      </c>
      <c r="D73" s="8">
        <v>44340.0</v>
      </c>
      <c r="E73" s="7" t="s">
        <v>32</v>
      </c>
      <c r="F73" s="7">
        <v>41.304853</v>
      </c>
      <c r="G73" s="7">
        <v>124.289519</v>
      </c>
      <c r="H73" s="7">
        <v>170.0</v>
      </c>
      <c r="I73" s="7">
        <v>8.0</v>
      </c>
      <c r="J73" s="7">
        <v>19.93</v>
      </c>
      <c r="K73" s="7">
        <v>19.0</v>
      </c>
      <c r="L73" s="7">
        <v>2.0022</v>
      </c>
      <c r="M73" s="7">
        <v>0.4988</v>
      </c>
      <c r="N73" s="9">
        <f>M73-((AFDW!P32)*L73)</f>
        <v>0.4361051594</v>
      </c>
      <c r="O73" s="9">
        <f t="shared" si="1"/>
        <v>0.7508740386</v>
      </c>
      <c r="P73" s="9">
        <f t="shared" si="2"/>
        <v>0.7821870146</v>
      </c>
      <c r="Q73" s="9">
        <f t="shared" si="3"/>
        <v>4.014033681</v>
      </c>
      <c r="R73" s="9">
        <f t="shared" si="4"/>
        <v>4.591094502</v>
      </c>
      <c r="S73" s="7">
        <v>0.6555</v>
      </c>
      <c r="T73" s="7">
        <v>1.714194021E7</v>
      </c>
      <c r="U73" s="9">
        <f>T74/1000000</f>
        <v>17.20455408</v>
      </c>
      <c r="V73" s="9">
        <f>U73/AVERAGE(Q66:Q75)</f>
        <v>4.272664008</v>
      </c>
      <c r="W73" s="9">
        <f>U73/AVERAGE(R66:R75)</f>
        <v>3.732722947</v>
      </c>
      <c r="X73" s="11"/>
    </row>
    <row r="74">
      <c r="A74" s="6" t="s">
        <v>24</v>
      </c>
      <c r="B74" s="7" t="s">
        <v>25</v>
      </c>
      <c r="C74" s="7">
        <v>76.0</v>
      </c>
      <c r="D74" s="8">
        <v>44340.0</v>
      </c>
      <c r="E74" s="7" t="s">
        <v>32</v>
      </c>
      <c r="F74" s="7">
        <v>41.304853</v>
      </c>
      <c r="G74" s="7">
        <v>124.289519</v>
      </c>
      <c r="H74" s="7">
        <v>170.0</v>
      </c>
      <c r="I74" s="7">
        <v>9.0</v>
      </c>
      <c r="J74" s="7">
        <v>18.99</v>
      </c>
      <c r="K74" s="7">
        <v>22.0</v>
      </c>
      <c r="L74" s="7">
        <v>2.0123</v>
      </c>
      <c r="M74" s="7">
        <v>0.4972</v>
      </c>
      <c r="N74" s="9">
        <f>M74-((AFDW!P32)*L74)</f>
        <v>0.4341888984</v>
      </c>
      <c r="O74" s="9">
        <f t="shared" si="1"/>
        <v>0.7529195448</v>
      </c>
      <c r="P74" s="9">
        <f t="shared" si="2"/>
        <v>0.7842325208</v>
      </c>
      <c r="Q74" s="9">
        <f t="shared" si="3"/>
        <v>4.047264682</v>
      </c>
      <c r="R74" s="9">
        <f t="shared" si="4"/>
        <v>4.634618728</v>
      </c>
      <c r="S74" s="7">
        <v>0.6695</v>
      </c>
      <c r="T74" s="7">
        <v>1.720455408E7</v>
      </c>
      <c r="U74" s="9">
        <f t="shared" ref="U74:U140" si="6">T74/1000000</f>
        <v>17.20455408</v>
      </c>
      <c r="V74" s="9">
        <f>U74/AVERAGE(Q66:Q75)</f>
        <v>4.272664008</v>
      </c>
      <c r="W74" s="9">
        <f>U74/AVERAGE(R66:R75)</f>
        <v>3.732722947</v>
      </c>
      <c r="X74" s="11"/>
    </row>
    <row r="75">
      <c r="A75" s="12" t="s">
        <v>24</v>
      </c>
      <c r="B75" s="13" t="s">
        <v>25</v>
      </c>
      <c r="C75" s="13">
        <v>76.0</v>
      </c>
      <c r="D75" s="14">
        <v>44340.0</v>
      </c>
      <c r="E75" s="13" t="s">
        <v>32</v>
      </c>
      <c r="F75" s="13">
        <v>41.304853</v>
      </c>
      <c r="G75" s="13">
        <v>124.289519</v>
      </c>
      <c r="H75" s="13">
        <v>170.0</v>
      </c>
      <c r="I75" s="13">
        <v>10.0</v>
      </c>
      <c r="J75" s="13">
        <v>19.45</v>
      </c>
      <c r="K75" s="13">
        <v>20.0</v>
      </c>
      <c r="L75" s="13">
        <v>2.0534</v>
      </c>
      <c r="M75" s="13">
        <v>0.4899</v>
      </c>
      <c r="N75" s="15">
        <f>M75-((AFDW!P32)*L75)</f>
        <v>0.4256019351</v>
      </c>
      <c r="O75" s="15">
        <f t="shared" si="1"/>
        <v>0.7614200838</v>
      </c>
      <c r="P75" s="15">
        <f t="shared" si="2"/>
        <v>0.7927330598</v>
      </c>
      <c r="Q75" s="15">
        <f t="shared" si="3"/>
        <v>4.191467646</v>
      </c>
      <c r="R75" s="15">
        <f t="shared" si="4"/>
        <v>4.824696109</v>
      </c>
      <c r="S75" s="13">
        <v>0.6668</v>
      </c>
      <c r="T75" s="13">
        <v>1.720815898E7</v>
      </c>
      <c r="U75" s="15">
        <f t="shared" si="6"/>
        <v>17.20815898</v>
      </c>
      <c r="V75" s="15">
        <f>U75/AVERAGE(Q66:Q75)</f>
        <v>4.273559266</v>
      </c>
      <c r="W75" s="15">
        <f>U75/AVERAGE(R66:R75)</f>
        <v>3.733505071</v>
      </c>
      <c r="X75" s="11"/>
    </row>
    <row r="76">
      <c r="A76" s="6" t="s">
        <v>24</v>
      </c>
      <c r="B76" s="7" t="s">
        <v>25</v>
      </c>
      <c r="C76" s="7">
        <v>94.0</v>
      </c>
      <c r="D76" s="8">
        <v>44346.0</v>
      </c>
      <c r="E76" s="7" t="s">
        <v>33</v>
      </c>
      <c r="F76" s="7">
        <v>44.298011</v>
      </c>
      <c r="G76" s="7">
        <v>124.358149</v>
      </c>
      <c r="H76" s="7">
        <v>142.0</v>
      </c>
      <c r="I76" s="7">
        <v>1.0</v>
      </c>
      <c r="J76" s="7">
        <v>16.69</v>
      </c>
      <c r="K76" s="7">
        <v>40.0</v>
      </c>
      <c r="L76" s="7">
        <v>2.134</v>
      </c>
      <c r="M76" s="7">
        <v>0.4889</v>
      </c>
      <c r="N76" s="9">
        <f>M76-((AFDW!P37)*L76)</f>
        <v>0.4168810916</v>
      </c>
      <c r="O76" s="9">
        <f t="shared" si="1"/>
        <v>0.7708997188</v>
      </c>
      <c r="P76" s="9">
        <f t="shared" si="2"/>
        <v>0.8046480358</v>
      </c>
      <c r="Q76" s="9">
        <f t="shared" si="3"/>
        <v>4.364900798</v>
      </c>
      <c r="R76" s="9">
        <f t="shared" si="4"/>
        <v>5.118965679</v>
      </c>
      <c r="S76" s="7">
        <v>0.4889</v>
      </c>
      <c r="T76" s="7">
        <v>1.886512618E7</v>
      </c>
      <c r="U76" s="9">
        <f t="shared" si="6"/>
        <v>18.86512618</v>
      </c>
      <c r="V76" s="9">
        <f>U76/AVERAGE(Q76:Q85)</f>
        <v>4.739993051</v>
      </c>
      <c r="W76" s="9">
        <f>U76/AVERAGE(R75:R85)</f>
        <v>4.082801239</v>
      </c>
      <c r="X76" s="11"/>
    </row>
    <row r="77">
      <c r="A77" s="6" t="s">
        <v>24</v>
      </c>
      <c r="B77" s="7" t="s">
        <v>25</v>
      </c>
      <c r="C77" s="7">
        <v>94.0</v>
      </c>
      <c r="D77" s="8">
        <v>44346.0</v>
      </c>
      <c r="E77" s="7" t="s">
        <v>33</v>
      </c>
      <c r="F77" s="7">
        <v>44.298011</v>
      </c>
      <c r="G77" s="7">
        <v>124.358149</v>
      </c>
      <c r="H77" s="7">
        <v>142.0</v>
      </c>
      <c r="I77" s="7">
        <v>2.0</v>
      </c>
      <c r="J77" s="7">
        <v>17.34</v>
      </c>
      <c r="K77" s="7">
        <v>44.0</v>
      </c>
      <c r="L77" s="7">
        <v>2.0737</v>
      </c>
      <c r="M77" s="7">
        <v>0.4763</v>
      </c>
      <c r="N77" s="9">
        <f>M77-((AFDW!P37)*L77)</f>
        <v>0.4063161151</v>
      </c>
      <c r="O77" s="9">
        <f t="shared" si="1"/>
        <v>0.7703139316</v>
      </c>
      <c r="P77" s="9">
        <f t="shared" si="2"/>
        <v>0.8040622486</v>
      </c>
      <c r="Q77" s="9">
        <f t="shared" si="3"/>
        <v>4.353768633</v>
      </c>
      <c r="R77" s="9">
        <f t="shared" si="4"/>
        <v>5.103661713</v>
      </c>
      <c r="S77" s="7">
        <v>0.4763</v>
      </c>
      <c r="T77" s="7">
        <v>1.840197053E7</v>
      </c>
      <c r="U77" s="9">
        <f t="shared" si="6"/>
        <v>18.40197053</v>
      </c>
      <c r="V77" s="9">
        <f>U77/AVERAGE(Q76:Q85)</f>
        <v>4.623622</v>
      </c>
      <c r="W77" s="9">
        <f>U77/AVERAGE(R75:R85)</f>
        <v>3.982564832</v>
      </c>
      <c r="X77" s="11"/>
    </row>
    <row r="78">
      <c r="A78" s="6" t="s">
        <v>24</v>
      </c>
      <c r="B78" s="7" t="s">
        <v>25</v>
      </c>
      <c r="C78" s="7">
        <v>94.0</v>
      </c>
      <c r="D78" s="8">
        <v>44346.0</v>
      </c>
      <c r="E78" s="7" t="s">
        <v>33</v>
      </c>
      <c r="F78" s="7">
        <v>44.298011</v>
      </c>
      <c r="G78" s="7">
        <v>124.358149</v>
      </c>
      <c r="H78" s="7">
        <v>142.0</v>
      </c>
      <c r="I78" s="7">
        <v>3.0</v>
      </c>
      <c r="J78" s="7">
        <v>16.91</v>
      </c>
      <c r="K78" s="7">
        <v>44.0</v>
      </c>
      <c r="L78" s="7">
        <v>2.099</v>
      </c>
      <c r="M78" s="7">
        <v>0.4995</v>
      </c>
      <c r="N78" s="9">
        <f>M78-((AFDW!P37)*L78)</f>
        <v>0.4286622827</v>
      </c>
      <c r="O78" s="9">
        <f t="shared" si="1"/>
        <v>0.7620295379</v>
      </c>
      <c r="P78" s="9">
        <f t="shared" si="2"/>
        <v>0.7957778548</v>
      </c>
      <c r="Q78" s="9">
        <f t="shared" si="3"/>
        <v>4.202202202</v>
      </c>
      <c r="R78" s="9">
        <f t="shared" si="4"/>
        <v>4.896628616</v>
      </c>
      <c r="S78" s="7">
        <v>0.4995</v>
      </c>
      <c r="T78" s="7">
        <v>1.840869005E7</v>
      </c>
      <c r="U78" s="9">
        <f t="shared" si="6"/>
        <v>18.40869005</v>
      </c>
      <c r="V78" s="9">
        <f>U78/AVERAGE(Q76:Q85)</f>
        <v>4.625310326</v>
      </c>
      <c r="W78" s="9">
        <f>U78/AVERAGE(R75:R85)</f>
        <v>3.984019075</v>
      </c>
      <c r="X78" s="11"/>
    </row>
    <row r="79">
      <c r="A79" s="6" t="s">
        <v>24</v>
      </c>
      <c r="B79" s="7" t="s">
        <v>25</v>
      </c>
      <c r="C79" s="7">
        <v>94.0</v>
      </c>
      <c r="D79" s="8">
        <v>44346.0</v>
      </c>
      <c r="E79" s="7" t="s">
        <v>33</v>
      </c>
      <c r="F79" s="7">
        <v>44.298011</v>
      </c>
      <c r="G79" s="7">
        <v>124.358149</v>
      </c>
      <c r="H79" s="7">
        <v>142.0</v>
      </c>
      <c r="I79" s="7">
        <v>4.0</v>
      </c>
      <c r="J79" s="7">
        <v>16.53</v>
      </c>
      <c r="K79" s="7">
        <v>47.0</v>
      </c>
      <c r="L79" s="7">
        <v>2.0381</v>
      </c>
      <c r="M79" s="7">
        <v>0.5415</v>
      </c>
      <c r="N79" s="9">
        <f>M79-((AFDW!P37)*L79)</f>
        <v>0.4727175552</v>
      </c>
      <c r="O79" s="9">
        <f t="shared" si="1"/>
        <v>0.7343113684</v>
      </c>
      <c r="P79" s="9">
        <f t="shared" si="2"/>
        <v>0.7680596854</v>
      </c>
      <c r="Q79" s="9">
        <f t="shared" si="3"/>
        <v>3.763804247</v>
      </c>
      <c r="R79" s="9">
        <f t="shared" si="4"/>
        <v>4.311454012</v>
      </c>
      <c r="S79" s="7">
        <v>0.5415</v>
      </c>
      <c r="T79" s="7">
        <v>1.848290501E7</v>
      </c>
      <c r="U79" s="9">
        <f t="shared" si="6"/>
        <v>18.48290501</v>
      </c>
      <c r="V79" s="9">
        <f>U79/AVERAGE(Q76:Q85)</f>
        <v>4.643957347</v>
      </c>
      <c r="W79" s="9">
        <f>U79/AVERAGE(R75:R85)</f>
        <v>4.000080718</v>
      </c>
      <c r="X79" s="11"/>
    </row>
    <row r="80">
      <c r="A80" s="6" t="s">
        <v>24</v>
      </c>
      <c r="B80" s="7" t="s">
        <v>25</v>
      </c>
      <c r="C80" s="7">
        <v>94.0</v>
      </c>
      <c r="D80" s="8">
        <v>44346.0</v>
      </c>
      <c r="E80" s="7" t="s">
        <v>33</v>
      </c>
      <c r="F80" s="7">
        <v>44.298011</v>
      </c>
      <c r="G80" s="7">
        <v>124.358149</v>
      </c>
      <c r="H80" s="7">
        <v>142.0</v>
      </c>
      <c r="I80" s="7">
        <v>5.0</v>
      </c>
      <c r="J80" s="7">
        <v>17.09</v>
      </c>
      <c r="K80" s="7">
        <v>48.0</v>
      </c>
      <c r="L80" s="7">
        <v>2.311</v>
      </c>
      <c r="M80" s="7">
        <v>0.5875</v>
      </c>
      <c r="N80" s="9">
        <f>M80-((AFDW!P37)*L80)</f>
        <v>0.5095076395</v>
      </c>
      <c r="O80" s="9">
        <f t="shared" si="1"/>
        <v>0.7457810472</v>
      </c>
      <c r="P80" s="9">
        <f t="shared" si="2"/>
        <v>0.7795293641</v>
      </c>
      <c r="Q80" s="9">
        <f t="shared" si="3"/>
        <v>3.933617021</v>
      </c>
      <c r="R80" s="9">
        <f t="shared" si="4"/>
        <v>4.535751421</v>
      </c>
      <c r="S80" s="7">
        <v>0.5875</v>
      </c>
      <c r="T80" s="7">
        <v>1.639818347E7</v>
      </c>
      <c r="U80" s="9">
        <f t="shared" si="6"/>
        <v>16.39818347</v>
      </c>
      <c r="V80" s="9">
        <f>U80/AVERAGE(Q76:Q85)</f>
        <v>4.120156683</v>
      </c>
      <c r="W80" s="9">
        <f>U80/AVERAGE(R75:R85)</f>
        <v>3.548904107</v>
      </c>
      <c r="X80" s="11"/>
    </row>
    <row r="81">
      <c r="A81" s="6" t="s">
        <v>24</v>
      </c>
      <c r="B81" s="7" t="s">
        <v>25</v>
      </c>
      <c r="C81" s="7">
        <v>94.0</v>
      </c>
      <c r="D81" s="8">
        <v>44346.0</v>
      </c>
      <c r="E81" s="7" t="s">
        <v>33</v>
      </c>
      <c r="F81" s="7">
        <v>44.298011</v>
      </c>
      <c r="G81" s="7">
        <v>124.358149</v>
      </c>
      <c r="H81" s="7">
        <v>142.0</v>
      </c>
      <c r="I81" s="7">
        <v>6.0</v>
      </c>
      <c r="J81" s="7">
        <v>16.45</v>
      </c>
      <c r="K81" s="7">
        <v>45.0</v>
      </c>
      <c r="L81" s="7">
        <v>2.1714</v>
      </c>
      <c r="M81" s="7">
        <v>0.549</v>
      </c>
      <c r="N81" s="9">
        <f>M81-((AFDW!P37)*L81)</f>
        <v>0.4757189045</v>
      </c>
      <c r="O81" s="9">
        <f t="shared" si="1"/>
        <v>0.7471677259</v>
      </c>
      <c r="P81" s="9">
        <f t="shared" si="2"/>
        <v>0.7809160429</v>
      </c>
      <c r="Q81" s="9">
        <f t="shared" si="3"/>
        <v>3.955191257</v>
      </c>
      <c r="R81" s="9">
        <f t="shared" si="4"/>
        <v>4.564460187</v>
      </c>
      <c r="S81" s="7">
        <v>0.549</v>
      </c>
      <c r="T81" s="7">
        <v>1.785295957E7</v>
      </c>
      <c r="U81" s="9">
        <f t="shared" si="6"/>
        <v>17.85295957</v>
      </c>
      <c r="V81" s="9">
        <f>U81/AVERAGE(Q76:Q85)</f>
        <v>4.485679211</v>
      </c>
      <c r="W81" s="9">
        <f>U81/AVERAGE(R75:R85)</f>
        <v>3.863747571</v>
      </c>
      <c r="X81" s="11"/>
    </row>
    <row r="82">
      <c r="A82" s="6" t="s">
        <v>24</v>
      </c>
      <c r="B82" s="7" t="s">
        <v>25</v>
      </c>
      <c r="C82" s="7">
        <v>94.0</v>
      </c>
      <c r="D82" s="8">
        <v>44346.0</v>
      </c>
      <c r="E82" s="7" t="s">
        <v>33</v>
      </c>
      <c r="F82" s="7">
        <v>44.298011</v>
      </c>
      <c r="G82" s="7">
        <v>124.358149</v>
      </c>
      <c r="H82" s="7">
        <v>142.0</v>
      </c>
      <c r="I82" s="7">
        <v>7.0</v>
      </c>
      <c r="J82" s="7">
        <v>16.74</v>
      </c>
      <c r="K82" s="7">
        <v>44.0</v>
      </c>
      <c r="L82" s="7">
        <v>2.0184</v>
      </c>
      <c r="M82" s="7">
        <v>0.519</v>
      </c>
      <c r="N82" s="9">
        <f>M82-((AFDW!P37)*L82)</f>
        <v>0.450882397</v>
      </c>
      <c r="O82" s="9">
        <f t="shared" si="1"/>
        <v>0.7428656361</v>
      </c>
      <c r="P82" s="9">
        <f t="shared" si="2"/>
        <v>0.7766139531</v>
      </c>
      <c r="Q82" s="9">
        <f t="shared" si="3"/>
        <v>3.889017341</v>
      </c>
      <c r="R82" s="9">
        <f t="shared" si="4"/>
        <v>4.476555335</v>
      </c>
      <c r="S82" s="7">
        <v>0.519</v>
      </c>
      <c r="T82" s="7">
        <v>1.805853529E7</v>
      </c>
      <c r="U82" s="9">
        <f t="shared" si="6"/>
        <v>18.05853529</v>
      </c>
      <c r="V82" s="9">
        <f>U82/AVERAGE(Q76:Q85)</f>
        <v>4.537331528</v>
      </c>
      <c r="W82" s="9">
        <f>U82/AVERAGE(R75:R85)</f>
        <v>3.908238384</v>
      </c>
      <c r="X82" s="11"/>
    </row>
    <row r="83">
      <c r="A83" s="6" t="s">
        <v>24</v>
      </c>
      <c r="B83" s="7" t="s">
        <v>25</v>
      </c>
      <c r="C83" s="7">
        <v>94.0</v>
      </c>
      <c r="D83" s="8">
        <v>44346.0</v>
      </c>
      <c r="E83" s="7" t="s">
        <v>33</v>
      </c>
      <c r="F83" s="7">
        <v>44.298011</v>
      </c>
      <c r="G83" s="7">
        <v>124.358149</v>
      </c>
      <c r="H83" s="7">
        <v>142.0</v>
      </c>
      <c r="I83" s="7">
        <v>8.0</v>
      </c>
      <c r="J83" s="7">
        <v>17.56</v>
      </c>
      <c r="K83" s="7">
        <v>48.0</v>
      </c>
      <c r="L83" s="7">
        <v>2.1282</v>
      </c>
      <c r="M83" s="7">
        <v>0.5666</v>
      </c>
      <c r="N83" s="9">
        <f>M83-((AFDW!P37)*L83)</f>
        <v>0.4947768318</v>
      </c>
      <c r="O83" s="9">
        <f t="shared" si="1"/>
        <v>0.7337656235</v>
      </c>
      <c r="P83" s="9">
        <f t="shared" si="2"/>
        <v>0.7675139405</v>
      </c>
      <c r="Q83" s="9">
        <f t="shared" si="3"/>
        <v>3.756088952</v>
      </c>
      <c r="R83" s="9">
        <f t="shared" si="4"/>
        <v>4.301333173</v>
      </c>
      <c r="S83" s="7">
        <v>0.5666</v>
      </c>
      <c r="T83" s="7">
        <v>1.786259252E7</v>
      </c>
      <c r="U83" s="9">
        <f t="shared" si="6"/>
        <v>17.86259252</v>
      </c>
      <c r="V83" s="9">
        <f>U83/AVERAGE(Q76:Q85)</f>
        <v>4.488099556</v>
      </c>
      <c r="W83" s="9">
        <f>U83/AVERAGE(R75:R85)</f>
        <v>3.865832339</v>
      </c>
      <c r="X83" s="11"/>
    </row>
    <row r="84">
      <c r="A84" s="6" t="s">
        <v>24</v>
      </c>
      <c r="B84" s="7" t="s">
        <v>25</v>
      </c>
      <c r="C84" s="7">
        <v>94.0</v>
      </c>
      <c r="D84" s="8">
        <v>44346.0</v>
      </c>
      <c r="E84" s="7" t="s">
        <v>33</v>
      </c>
      <c r="F84" s="7">
        <v>44.298011</v>
      </c>
      <c r="G84" s="7">
        <v>124.358149</v>
      </c>
      <c r="H84" s="7">
        <v>142.0</v>
      </c>
      <c r="I84" s="7">
        <v>9.0</v>
      </c>
      <c r="J84" s="7">
        <v>16.73</v>
      </c>
      <c r="K84" s="7">
        <v>50.0</v>
      </c>
      <c r="L84" s="7">
        <v>2.1375</v>
      </c>
      <c r="M84" s="7">
        <v>0.5651</v>
      </c>
      <c r="N84" s="9">
        <f>M84-((AFDW!P37)*L84)</f>
        <v>0.4929629725</v>
      </c>
      <c r="O84" s="9">
        <f t="shared" si="1"/>
        <v>0.735625731</v>
      </c>
      <c r="P84" s="9">
        <f t="shared" si="2"/>
        <v>0.769374048</v>
      </c>
      <c r="Q84" s="9">
        <f t="shared" si="3"/>
        <v>3.782516369</v>
      </c>
      <c r="R84" s="9">
        <f t="shared" si="4"/>
        <v>4.336025461</v>
      </c>
      <c r="S84" s="7">
        <v>0.5651</v>
      </c>
      <c r="T84" s="7">
        <v>1.802760768E7</v>
      </c>
      <c r="U84" s="9">
        <f t="shared" si="6"/>
        <v>18.02760768</v>
      </c>
      <c r="V84" s="9">
        <f>U84/AVERAGE(Q76:Q85)</f>
        <v>4.529560753</v>
      </c>
      <c r="W84" s="9">
        <f>U84/AVERAGE(R75:R85)</f>
        <v>3.901545013</v>
      </c>
      <c r="X84" s="11"/>
    </row>
    <row r="85">
      <c r="A85" s="12" t="s">
        <v>24</v>
      </c>
      <c r="B85" s="13" t="s">
        <v>25</v>
      </c>
      <c r="C85" s="13">
        <v>94.0</v>
      </c>
      <c r="D85" s="14">
        <v>44346.0</v>
      </c>
      <c r="E85" s="13" t="s">
        <v>33</v>
      </c>
      <c r="F85" s="13">
        <v>44.298011</v>
      </c>
      <c r="G85" s="13">
        <v>124.358149</v>
      </c>
      <c r="H85" s="13">
        <v>142.0</v>
      </c>
      <c r="I85" s="13">
        <v>10.0</v>
      </c>
      <c r="J85" s="13">
        <v>17.33</v>
      </c>
      <c r="K85" s="13">
        <v>41.0</v>
      </c>
      <c r="L85" s="13">
        <v>2.2713</v>
      </c>
      <c r="M85" s="13">
        <v>0.5979</v>
      </c>
      <c r="N85" s="15">
        <f>M85-((AFDW!P37)*L85)</f>
        <v>0.5212474477</v>
      </c>
      <c r="O85" s="15">
        <f t="shared" si="1"/>
        <v>0.7367586845</v>
      </c>
      <c r="P85" s="15">
        <f t="shared" si="2"/>
        <v>0.7705070014</v>
      </c>
      <c r="Q85" s="15">
        <f t="shared" si="3"/>
        <v>3.798795785</v>
      </c>
      <c r="R85" s="15">
        <f t="shared" si="4"/>
        <v>4.357431408</v>
      </c>
      <c r="S85" s="13">
        <v>0.5979</v>
      </c>
      <c r="T85" s="13">
        <v>1.780041126E7</v>
      </c>
      <c r="U85" s="15">
        <f t="shared" si="6"/>
        <v>17.80041126</v>
      </c>
      <c r="V85" s="15">
        <f>U85/AVERAGE(Q76:Q85)</f>
        <v>4.472476085</v>
      </c>
      <c r="W85" s="15">
        <f>U85/AVERAGE(R75:R85)</f>
        <v>3.852375036</v>
      </c>
      <c r="X85" s="11"/>
    </row>
    <row r="86">
      <c r="A86" s="6" t="s">
        <v>24</v>
      </c>
      <c r="B86" s="7" t="s">
        <v>34</v>
      </c>
      <c r="C86" s="7">
        <v>192.0</v>
      </c>
      <c r="D86" s="8">
        <v>44753.0</v>
      </c>
      <c r="E86" s="7" t="s">
        <v>35</v>
      </c>
      <c r="F86" s="9"/>
      <c r="G86" s="9"/>
      <c r="H86" s="9"/>
      <c r="I86" s="7">
        <v>1.0</v>
      </c>
      <c r="J86" s="7">
        <v>16.69</v>
      </c>
      <c r="K86" s="7">
        <v>73.0</v>
      </c>
      <c r="L86" s="7">
        <v>2.0374</v>
      </c>
      <c r="M86" s="7">
        <v>0.4159</v>
      </c>
      <c r="N86" s="9">
        <f>M86-((AFDW!P42)*L86)</f>
        <v>0.3312996363</v>
      </c>
      <c r="O86" s="9">
        <f t="shared" si="1"/>
        <v>0.7958672818</v>
      </c>
      <c r="P86" s="9">
        <f t="shared" si="2"/>
        <v>0.8373909707</v>
      </c>
      <c r="Q86" s="9">
        <f t="shared" si="3"/>
        <v>4.898773744</v>
      </c>
      <c r="R86" s="9">
        <f t="shared" si="4"/>
        <v>6.149720001</v>
      </c>
      <c r="S86" s="7">
        <v>0.4159</v>
      </c>
      <c r="T86" s="7">
        <v>1.581022345E7</v>
      </c>
      <c r="U86" s="9">
        <f t="shared" si="6"/>
        <v>15.81022345</v>
      </c>
      <c r="V86" s="9">
        <f>U86/AVERAGE(Q86:Q95)</f>
        <v>3.456694417</v>
      </c>
      <c r="W86" s="9">
        <f>U86/AVERAGE(R86:R95)</f>
        <v>2.797614377</v>
      </c>
      <c r="X86" s="11"/>
    </row>
    <row r="87">
      <c r="A87" s="6" t="s">
        <v>24</v>
      </c>
      <c r="B87" s="7" t="s">
        <v>34</v>
      </c>
      <c r="C87" s="7">
        <v>192.0</v>
      </c>
      <c r="D87" s="8">
        <v>44753.0</v>
      </c>
      <c r="E87" s="7" t="s">
        <v>35</v>
      </c>
      <c r="F87" s="9"/>
      <c r="G87" s="9"/>
      <c r="H87" s="9"/>
      <c r="I87" s="7">
        <v>2.0</v>
      </c>
      <c r="J87" s="7">
        <v>17.34</v>
      </c>
      <c r="K87" s="7">
        <v>69.0</v>
      </c>
      <c r="L87" s="7">
        <v>2.0356</v>
      </c>
      <c r="M87" s="7">
        <v>0.4114</v>
      </c>
      <c r="N87" s="9">
        <f>M87-((AFDW!P42)*L87)</f>
        <v>0.326874379</v>
      </c>
      <c r="O87" s="9">
        <f t="shared" si="1"/>
        <v>0.7978974258</v>
      </c>
      <c r="P87" s="9">
        <f t="shared" si="2"/>
        <v>0.8394211147</v>
      </c>
      <c r="Q87" s="9">
        <f t="shared" si="3"/>
        <v>4.947982499</v>
      </c>
      <c r="R87" s="9">
        <f t="shared" si="4"/>
        <v>6.22746881</v>
      </c>
      <c r="S87" s="7">
        <v>0.4114</v>
      </c>
      <c r="T87" s="7">
        <v>1.508350626E7</v>
      </c>
      <c r="U87" s="9">
        <f t="shared" si="6"/>
        <v>15.08350626</v>
      </c>
      <c r="V87" s="9">
        <f>U87/AVERAGE(Q86:Q95)</f>
        <v>3.297807399</v>
      </c>
      <c r="W87" s="9">
        <f>U87/AVERAGE(R86:R95)</f>
        <v>2.669021984</v>
      </c>
      <c r="X87" s="11"/>
    </row>
    <row r="88">
      <c r="A88" s="6" t="s">
        <v>24</v>
      </c>
      <c r="B88" s="7" t="s">
        <v>34</v>
      </c>
      <c r="C88" s="7">
        <v>192.0</v>
      </c>
      <c r="D88" s="8">
        <v>44753.0</v>
      </c>
      <c r="E88" s="7" t="s">
        <v>35</v>
      </c>
      <c r="F88" s="9"/>
      <c r="G88" s="9"/>
      <c r="H88" s="9"/>
      <c r="I88" s="7">
        <v>3.0</v>
      </c>
      <c r="J88" s="7">
        <v>16.91</v>
      </c>
      <c r="K88" s="7">
        <v>73.0</v>
      </c>
      <c r="L88" s="7">
        <v>2.0239</v>
      </c>
      <c r="M88" s="7">
        <v>0.4346</v>
      </c>
      <c r="N88" s="9">
        <f>M88-((AFDW!P42)*L88)</f>
        <v>0.3505602061</v>
      </c>
      <c r="O88" s="9">
        <f t="shared" si="1"/>
        <v>0.7852660705</v>
      </c>
      <c r="P88" s="9">
        <f t="shared" si="2"/>
        <v>0.8267897593</v>
      </c>
      <c r="Q88" s="9">
        <f t="shared" si="3"/>
        <v>4.656925909</v>
      </c>
      <c r="R88" s="9">
        <f t="shared" si="4"/>
        <v>5.773330699</v>
      </c>
      <c r="S88" s="7">
        <v>0.4346</v>
      </c>
      <c r="T88" s="7">
        <v>1.476257505E7</v>
      </c>
      <c r="U88" s="9">
        <f t="shared" si="6"/>
        <v>14.76257505</v>
      </c>
      <c r="V88" s="9">
        <f>U88/AVERAGE(Q86:Q95)</f>
        <v>3.227640072</v>
      </c>
      <c r="W88" s="9">
        <f>U88/AVERAGE(R86:R95)</f>
        <v>2.612233301</v>
      </c>
      <c r="X88" s="11"/>
    </row>
    <row r="89">
      <c r="A89" s="6" t="s">
        <v>24</v>
      </c>
      <c r="B89" s="7" t="s">
        <v>34</v>
      </c>
      <c r="C89" s="7">
        <v>192.0</v>
      </c>
      <c r="D89" s="8">
        <v>44753.0</v>
      </c>
      <c r="E89" s="7" t="s">
        <v>35</v>
      </c>
      <c r="F89" s="9"/>
      <c r="G89" s="9"/>
      <c r="H89" s="9"/>
      <c r="I89" s="7">
        <v>4.0</v>
      </c>
      <c r="J89" s="7">
        <v>16.53</v>
      </c>
      <c r="K89" s="7">
        <v>60.0</v>
      </c>
      <c r="L89" s="7">
        <v>2.0752</v>
      </c>
      <c r="M89" s="7">
        <v>0.4315</v>
      </c>
      <c r="N89" s="9">
        <f>M89-((AFDW!P42)*L89)</f>
        <v>0.3453300409</v>
      </c>
      <c r="O89" s="9">
        <f t="shared" si="1"/>
        <v>0.7920682344</v>
      </c>
      <c r="P89" s="9">
        <f t="shared" si="2"/>
        <v>0.8335919232</v>
      </c>
      <c r="Q89" s="9">
        <f t="shared" si="3"/>
        <v>4.809269988</v>
      </c>
      <c r="R89" s="9">
        <f t="shared" si="4"/>
        <v>6.009323703</v>
      </c>
      <c r="S89" s="7">
        <v>0.4315</v>
      </c>
      <c r="T89" s="7">
        <v>1.495032582E7</v>
      </c>
      <c r="U89" s="9">
        <f t="shared" si="6"/>
        <v>14.95032582</v>
      </c>
      <c r="V89" s="9">
        <f>U89/AVERAGE(Q86:Q95)</f>
        <v>3.268689273</v>
      </c>
      <c r="W89" s="9">
        <f>U89/AVERAGE(R86:R95)</f>
        <v>2.645455745</v>
      </c>
      <c r="X89" s="11"/>
    </row>
    <row r="90">
      <c r="A90" s="6" t="s">
        <v>24</v>
      </c>
      <c r="B90" s="7" t="s">
        <v>34</v>
      </c>
      <c r="C90" s="7">
        <v>192.0</v>
      </c>
      <c r="D90" s="8">
        <v>44753.0</v>
      </c>
      <c r="E90" s="7" t="s">
        <v>35</v>
      </c>
      <c r="F90" s="9"/>
      <c r="G90" s="9"/>
      <c r="H90" s="9"/>
      <c r="I90" s="7">
        <v>5.0</v>
      </c>
      <c r="J90" s="7">
        <v>16.24</v>
      </c>
      <c r="K90" s="7">
        <v>86.0</v>
      </c>
      <c r="L90" s="7">
        <v>2.0725</v>
      </c>
      <c r="M90" s="7">
        <v>0.4419</v>
      </c>
      <c r="N90" s="9">
        <f>M90-((AFDW!P42)*L90)</f>
        <v>0.3558421549</v>
      </c>
      <c r="O90" s="9">
        <f t="shared" si="1"/>
        <v>0.7867792521</v>
      </c>
      <c r="P90" s="9">
        <f t="shared" si="2"/>
        <v>0.828302941</v>
      </c>
      <c r="Q90" s="9">
        <f t="shared" si="3"/>
        <v>4.689975107</v>
      </c>
      <c r="R90" s="9">
        <f t="shared" si="4"/>
        <v>5.824211583</v>
      </c>
      <c r="S90" s="7">
        <v>0.4419</v>
      </c>
      <c r="T90" s="7">
        <v>1.495301263E7</v>
      </c>
      <c r="U90" s="9">
        <f t="shared" si="6"/>
        <v>14.95301263</v>
      </c>
      <c r="V90" s="9">
        <f>U90/AVERAGE(Q86:Q95)</f>
        <v>3.269276708</v>
      </c>
      <c r="W90" s="9">
        <f>U90/AVERAGE(R86:R95)</f>
        <v>2.645931175</v>
      </c>
      <c r="X90" s="11"/>
    </row>
    <row r="91">
      <c r="A91" s="6" t="s">
        <v>24</v>
      </c>
      <c r="B91" s="7" t="s">
        <v>34</v>
      </c>
      <c r="C91" s="7">
        <v>192.0</v>
      </c>
      <c r="D91" s="8">
        <v>44753.0</v>
      </c>
      <c r="E91" s="7" t="s">
        <v>35</v>
      </c>
      <c r="F91" s="9"/>
      <c r="G91" s="9"/>
      <c r="H91" s="9"/>
      <c r="I91" s="7">
        <v>6.0</v>
      </c>
      <c r="J91" s="7">
        <v>17.12</v>
      </c>
      <c r="K91" s="7">
        <v>77.0</v>
      </c>
      <c r="L91" s="7">
        <v>2.0411</v>
      </c>
      <c r="M91" s="7">
        <v>0.4545</v>
      </c>
      <c r="N91" s="9">
        <f>M91-((AFDW!P42)*L91)</f>
        <v>0.3697459987</v>
      </c>
      <c r="O91" s="9">
        <f t="shared" si="1"/>
        <v>0.7773259517</v>
      </c>
      <c r="P91" s="9">
        <f t="shared" si="2"/>
        <v>0.8188496405</v>
      </c>
      <c r="Q91" s="9">
        <f t="shared" si="3"/>
        <v>4.490869087</v>
      </c>
      <c r="R91" s="9">
        <f t="shared" si="4"/>
        <v>5.520276101</v>
      </c>
      <c r="S91" s="7">
        <v>0.4545</v>
      </c>
      <c r="T91" s="7">
        <v>1.463302126E7</v>
      </c>
      <c r="U91" s="9">
        <f t="shared" si="6"/>
        <v>14.63302126</v>
      </c>
      <c r="V91" s="9">
        <f>U91/AVERAGE(Q86:Q95)</f>
        <v>3.199314865</v>
      </c>
      <c r="W91" s="9">
        <f>U91/AVERAGE(R86:R95)</f>
        <v>2.589308797</v>
      </c>
      <c r="X91" s="11"/>
    </row>
    <row r="92">
      <c r="A92" s="6" t="s">
        <v>24</v>
      </c>
      <c r="B92" s="7" t="s">
        <v>34</v>
      </c>
      <c r="C92" s="7">
        <v>192.0</v>
      </c>
      <c r="D92" s="8">
        <v>44753.0</v>
      </c>
      <c r="E92" s="7" t="s">
        <v>35</v>
      </c>
      <c r="F92" s="9"/>
      <c r="G92" s="9"/>
      <c r="H92" s="9"/>
      <c r="I92" s="7">
        <v>7.0</v>
      </c>
      <c r="J92" s="7">
        <v>16.74</v>
      </c>
      <c r="K92" s="7">
        <v>70.0</v>
      </c>
      <c r="L92" s="7">
        <v>2.0321</v>
      </c>
      <c r="M92" s="7">
        <v>0.4677</v>
      </c>
      <c r="N92" s="9">
        <f>M92-((AFDW!P42)*L92)</f>
        <v>0.3833197119</v>
      </c>
      <c r="O92" s="9">
        <f t="shared" si="1"/>
        <v>0.7698440037</v>
      </c>
      <c r="P92" s="9">
        <f t="shared" si="2"/>
        <v>0.8113676926</v>
      </c>
      <c r="Q92" s="9">
        <f t="shared" si="3"/>
        <v>4.344879196</v>
      </c>
      <c r="R92" s="9">
        <f t="shared" si="4"/>
        <v>5.301318813</v>
      </c>
      <c r="S92" s="7">
        <v>0.4677</v>
      </c>
      <c r="T92" s="7">
        <v>1.452704785E7</v>
      </c>
      <c r="U92" s="9">
        <f t="shared" si="6"/>
        <v>14.52704785</v>
      </c>
      <c r="V92" s="9">
        <f>U92/AVERAGE(Q86:Q95)</f>
        <v>3.176145192</v>
      </c>
      <c r="W92" s="9">
        <f>U92/AVERAGE(R86:R95)</f>
        <v>2.570556833</v>
      </c>
      <c r="X92" s="11"/>
    </row>
    <row r="93">
      <c r="A93" s="6" t="s">
        <v>24</v>
      </c>
      <c r="B93" s="7" t="s">
        <v>34</v>
      </c>
      <c r="C93" s="7">
        <v>192.0</v>
      </c>
      <c r="D93" s="8">
        <v>44753.0</v>
      </c>
      <c r="E93" s="7" t="s">
        <v>35</v>
      </c>
      <c r="F93" s="9"/>
      <c r="G93" s="9"/>
      <c r="H93" s="9"/>
      <c r="I93" s="7">
        <v>8.0</v>
      </c>
      <c r="J93" s="7">
        <v>17.56</v>
      </c>
      <c r="K93" s="7">
        <v>75.0</v>
      </c>
      <c r="L93" s="7">
        <v>2.0498</v>
      </c>
      <c r="M93" s="7">
        <v>0.4755</v>
      </c>
      <c r="N93" s="9">
        <f>M93-((AFDW!P42)*L93)</f>
        <v>0.3903847426</v>
      </c>
      <c r="O93" s="9">
        <f t="shared" si="1"/>
        <v>0.7680261489</v>
      </c>
      <c r="P93" s="9">
        <f t="shared" si="2"/>
        <v>0.8095498377</v>
      </c>
      <c r="Q93" s="9">
        <f t="shared" si="3"/>
        <v>4.310830705</v>
      </c>
      <c r="R93" s="9">
        <f t="shared" si="4"/>
        <v>5.250717501</v>
      </c>
      <c r="S93" s="7">
        <v>0.4755</v>
      </c>
      <c r="T93" s="7">
        <v>1.437438677E7</v>
      </c>
      <c r="U93" s="9">
        <f t="shared" si="6"/>
        <v>14.37438677</v>
      </c>
      <c r="V93" s="9">
        <f>U93/AVERAGE(Q86:Q95)</f>
        <v>3.142767884</v>
      </c>
      <c r="W93" s="9">
        <f>U93/AVERAGE(R86:R95)</f>
        <v>2.5435435</v>
      </c>
      <c r="X93" s="11"/>
    </row>
    <row r="94">
      <c r="A94" s="6" t="s">
        <v>24</v>
      </c>
      <c r="B94" s="7" t="s">
        <v>34</v>
      </c>
      <c r="C94" s="7">
        <v>192.0</v>
      </c>
      <c r="D94" s="8">
        <v>44753.0</v>
      </c>
      <c r="E94" s="7" t="s">
        <v>35</v>
      </c>
      <c r="F94" s="9"/>
      <c r="G94" s="9"/>
      <c r="H94" s="9"/>
      <c r="I94" s="7">
        <v>9.0</v>
      </c>
      <c r="J94" s="7">
        <v>16.73</v>
      </c>
      <c r="K94" s="7">
        <v>72.0</v>
      </c>
      <c r="L94" s="7">
        <v>2.066</v>
      </c>
      <c r="M94" s="7">
        <v>0.4622</v>
      </c>
      <c r="N94" s="9">
        <f>M94-((AFDW!P42)*L94)</f>
        <v>0.3764120588</v>
      </c>
      <c r="O94" s="9">
        <f t="shared" si="1"/>
        <v>0.7762826718</v>
      </c>
      <c r="P94" s="9">
        <f t="shared" si="2"/>
        <v>0.8178063607</v>
      </c>
      <c r="Q94" s="9">
        <f t="shared" si="3"/>
        <v>4.469926439</v>
      </c>
      <c r="R94" s="9">
        <f t="shared" si="4"/>
        <v>5.488665816</v>
      </c>
      <c r="S94" s="7">
        <v>0.4622</v>
      </c>
      <c r="T94" s="7">
        <v>1.411559577E7</v>
      </c>
      <c r="U94" s="9">
        <f t="shared" si="6"/>
        <v>14.11559577</v>
      </c>
      <c r="V94" s="9">
        <f>U94/AVERAGE(Q86:Q95)</f>
        <v>3.086186685</v>
      </c>
      <c r="W94" s="9">
        <f>U94/AVERAGE(R86:R95)</f>
        <v>2.497750509</v>
      </c>
      <c r="X94" s="11"/>
    </row>
    <row r="95">
      <c r="A95" s="17" t="s">
        <v>24</v>
      </c>
      <c r="B95" s="18" t="s">
        <v>34</v>
      </c>
      <c r="C95" s="18">
        <v>192.0</v>
      </c>
      <c r="D95" s="19">
        <v>44753.0</v>
      </c>
      <c r="E95" s="18" t="s">
        <v>35</v>
      </c>
      <c r="F95" s="20"/>
      <c r="G95" s="20"/>
      <c r="H95" s="20"/>
      <c r="I95" s="18">
        <v>10.0</v>
      </c>
      <c r="J95" s="18">
        <v>17.33</v>
      </c>
      <c r="K95" s="18">
        <v>88.0</v>
      </c>
      <c r="L95" s="18">
        <v>2.0358</v>
      </c>
      <c r="M95" s="18">
        <v>0.4943</v>
      </c>
      <c r="N95" s="20">
        <f>M95-((AFDW!P42)*L95)</f>
        <v>0.4097660742</v>
      </c>
      <c r="O95" s="20">
        <f t="shared" si="1"/>
        <v>0.7571961882</v>
      </c>
      <c r="P95" s="20">
        <f t="shared" si="2"/>
        <v>0.7987198771</v>
      </c>
      <c r="Q95" s="20">
        <f t="shared" si="3"/>
        <v>4.118551487</v>
      </c>
      <c r="R95" s="20">
        <f t="shared" si="4"/>
        <v>4.968200464</v>
      </c>
      <c r="S95" s="18">
        <v>0.4943</v>
      </c>
      <c r="T95" s="18">
        <v>1.386702765E7</v>
      </c>
      <c r="U95" s="20">
        <f t="shared" si="6"/>
        <v>13.86702765</v>
      </c>
      <c r="V95" s="20">
        <f>U95/AVERAGE(Q86:Q95)</f>
        <v>3.031840582</v>
      </c>
      <c r="W95" s="20">
        <f>U95/AVERAGE(R86:R95)</f>
        <v>2.453766453</v>
      </c>
      <c r="X95" s="21"/>
    </row>
    <row r="96">
      <c r="A96" s="22" t="s">
        <v>36</v>
      </c>
      <c r="B96" s="23" t="s">
        <v>37</v>
      </c>
      <c r="C96" s="23">
        <v>1.0</v>
      </c>
      <c r="D96" s="24">
        <v>44705.0</v>
      </c>
      <c r="E96" s="23" t="s">
        <v>38</v>
      </c>
      <c r="F96" s="25"/>
      <c r="G96" s="25"/>
      <c r="H96" s="23">
        <v>25.6</v>
      </c>
      <c r="I96" s="23">
        <v>1.0</v>
      </c>
      <c r="J96" s="23">
        <v>141.74</v>
      </c>
      <c r="K96" s="23">
        <v>1.0</v>
      </c>
      <c r="L96" s="23">
        <v>20.3124</v>
      </c>
      <c r="M96" s="23">
        <v>6.1421</v>
      </c>
      <c r="N96" s="25">
        <f>M96-((AFDW!P52)*L96)</f>
        <v>5.594807039</v>
      </c>
      <c r="O96" s="25">
        <f t="shared" si="1"/>
        <v>0.6976182037</v>
      </c>
      <c r="P96" s="25">
        <f t="shared" si="2"/>
        <v>0.7245619898</v>
      </c>
      <c r="Q96" s="25">
        <f t="shared" si="3"/>
        <v>3.307077384</v>
      </c>
      <c r="R96" s="25">
        <f t="shared" si="4"/>
        <v>3.630580976</v>
      </c>
      <c r="S96" s="23">
        <v>1.1294</v>
      </c>
      <c r="T96" s="23">
        <v>2.180300126E7</v>
      </c>
      <c r="U96" s="25">
        <f t="shared" si="6"/>
        <v>21.80300126</v>
      </c>
      <c r="V96" s="25">
        <f>U96/AVERAGE(Q96:Q125)</f>
        <v>6.483599263</v>
      </c>
      <c r="W96" s="25">
        <f>U96/AVERAGE(R96:R125)</f>
        <v>5.891119069</v>
      </c>
      <c r="X96" s="26"/>
    </row>
    <row r="97">
      <c r="A97" s="22" t="s">
        <v>36</v>
      </c>
      <c r="B97" s="23" t="s">
        <v>37</v>
      </c>
      <c r="C97" s="23">
        <v>1.0</v>
      </c>
      <c r="D97" s="24">
        <v>44705.0</v>
      </c>
      <c r="E97" s="23" t="s">
        <v>38</v>
      </c>
      <c r="F97" s="25"/>
      <c r="G97" s="25"/>
      <c r="H97" s="23">
        <v>25.6</v>
      </c>
      <c r="I97" s="23">
        <v>1.0</v>
      </c>
      <c r="J97" s="23">
        <v>141.74</v>
      </c>
      <c r="K97" s="23">
        <v>1.0</v>
      </c>
      <c r="L97" s="23">
        <v>20.3124</v>
      </c>
      <c r="M97" s="23">
        <v>6.1421</v>
      </c>
      <c r="N97" s="25">
        <f>M97-((AFDW!P52)*L97)</f>
        <v>5.594807039</v>
      </c>
      <c r="O97" s="25">
        <f t="shared" si="1"/>
        <v>0.6976182037</v>
      </c>
      <c r="P97" s="25">
        <f t="shared" si="2"/>
        <v>0.7245619898</v>
      </c>
      <c r="Q97" s="25">
        <f t="shared" si="3"/>
        <v>3.307077384</v>
      </c>
      <c r="R97" s="25">
        <f t="shared" si="4"/>
        <v>3.630580976</v>
      </c>
      <c r="S97" s="23">
        <v>1.2033</v>
      </c>
      <c r="T97" s="23">
        <v>2.133756066E7</v>
      </c>
      <c r="U97" s="25">
        <f t="shared" si="6"/>
        <v>21.33756066</v>
      </c>
      <c r="V97" s="25">
        <f>U97/AVERAGE(Q96:Q125)</f>
        <v>6.345190322</v>
      </c>
      <c r="W97" s="25">
        <f>U97/AVERAGE(R96:R125)</f>
        <v>5.765358126</v>
      </c>
      <c r="X97" s="26"/>
    </row>
    <row r="98">
      <c r="A98" s="22" t="s">
        <v>36</v>
      </c>
      <c r="B98" s="23" t="s">
        <v>37</v>
      </c>
      <c r="C98" s="23">
        <v>1.0</v>
      </c>
      <c r="D98" s="24">
        <v>44705.0</v>
      </c>
      <c r="E98" s="23" t="s">
        <v>38</v>
      </c>
      <c r="F98" s="25"/>
      <c r="G98" s="25"/>
      <c r="H98" s="23">
        <v>25.6</v>
      </c>
      <c r="I98" s="23">
        <v>1.0</v>
      </c>
      <c r="J98" s="23">
        <v>141.74</v>
      </c>
      <c r="K98" s="23">
        <v>1.0</v>
      </c>
      <c r="L98" s="23">
        <v>20.3124</v>
      </c>
      <c r="M98" s="23">
        <v>6.1421</v>
      </c>
      <c r="N98" s="25">
        <f>M98-((AFDW!P52)*L98)</f>
        <v>5.594807039</v>
      </c>
      <c r="O98" s="25">
        <f t="shared" si="1"/>
        <v>0.6976182037</v>
      </c>
      <c r="P98" s="25">
        <f t="shared" si="2"/>
        <v>0.7245619898</v>
      </c>
      <c r="Q98" s="25">
        <f t="shared" si="3"/>
        <v>3.307077384</v>
      </c>
      <c r="R98" s="25">
        <f t="shared" si="4"/>
        <v>3.630580976</v>
      </c>
      <c r="S98" s="23">
        <v>1.2072</v>
      </c>
      <c r="T98" s="23">
        <v>2.11473746E7</v>
      </c>
      <c r="U98" s="25">
        <f t="shared" si="6"/>
        <v>21.1473746</v>
      </c>
      <c r="V98" s="25">
        <f>U98/AVERAGE(Q96:Q125)</f>
        <v>6.288634337</v>
      </c>
      <c r="W98" s="25">
        <f>U98/AVERAGE(R96:R125)</f>
        <v>5.713970305</v>
      </c>
      <c r="X98" s="26"/>
    </row>
    <row r="99">
      <c r="A99" s="22" t="s">
        <v>36</v>
      </c>
      <c r="B99" s="23" t="s">
        <v>37</v>
      </c>
      <c r="C99" s="23">
        <v>1.0</v>
      </c>
      <c r="D99" s="24">
        <v>44705.0</v>
      </c>
      <c r="E99" s="23" t="s">
        <v>38</v>
      </c>
      <c r="F99" s="25"/>
      <c r="G99" s="25"/>
      <c r="H99" s="23">
        <v>25.6</v>
      </c>
      <c r="I99" s="23">
        <v>2.0</v>
      </c>
      <c r="J99" s="23">
        <v>120.85</v>
      </c>
      <c r="K99" s="23">
        <v>1.0</v>
      </c>
      <c r="L99" s="23">
        <v>10.2942</v>
      </c>
      <c r="M99" s="23">
        <v>3.0144</v>
      </c>
      <c r="N99" s="25">
        <f>M99-((AFDW!P52)*L99)</f>
        <v>2.737035277</v>
      </c>
      <c r="O99" s="25">
        <f t="shared" si="1"/>
        <v>0.707174914</v>
      </c>
      <c r="P99" s="25">
        <f t="shared" si="2"/>
        <v>0.7341187001</v>
      </c>
      <c r="Q99" s="25">
        <f t="shared" si="3"/>
        <v>3.415007962</v>
      </c>
      <c r="R99" s="25">
        <f t="shared" si="4"/>
        <v>3.761076844</v>
      </c>
      <c r="S99" s="23">
        <v>0.5994</v>
      </c>
      <c r="T99" s="23">
        <v>2.311207736E7</v>
      </c>
      <c r="U99" s="25">
        <f t="shared" si="6"/>
        <v>23.11207736</v>
      </c>
      <c r="V99" s="25">
        <f>U99/AVERAGE(Q96:Q125)</f>
        <v>6.872881672</v>
      </c>
      <c r="W99" s="25">
        <f>U99/AVERAGE(R96:R125)</f>
        <v>6.244828317</v>
      </c>
      <c r="X99" s="26"/>
    </row>
    <row r="100">
      <c r="A100" s="22" t="s">
        <v>36</v>
      </c>
      <c r="B100" s="23" t="s">
        <v>37</v>
      </c>
      <c r="C100" s="23">
        <v>1.0</v>
      </c>
      <c r="D100" s="24">
        <v>44705.0</v>
      </c>
      <c r="E100" s="23" t="s">
        <v>38</v>
      </c>
      <c r="F100" s="25"/>
      <c r="G100" s="25"/>
      <c r="H100" s="23">
        <v>25.6</v>
      </c>
      <c r="I100" s="23">
        <v>2.0</v>
      </c>
      <c r="J100" s="23">
        <v>120.85</v>
      </c>
      <c r="K100" s="23">
        <v>1.0</v>
      </c>
      <c r="L100" s="23">
        <v>10.2942</v>
      </c>
      <c r="M100" s="23">
        <v>3.0144</v>
      </c>
      <c r="N100" s="25">
        <f>M100-((AFDW!P52)*L100)</f>
        <v>2.737035277</v>
      </c>
      <c r="O100" s="25">
        <f t="shared" si="1"/>
        <v>0.707174914</v>
      </c>
      <c r="P100" s="25">
        <f t="shared" si="2"/>
        <v>0.7341187001</v>
      </c>
      <c r="Q100" s="25">
        <f t="shared" si="3"/>
        <v>3.415007962</v>
      </c>
      <c r="R100" s="25">
        <f t="shared" si="4"/>
        <v>3.761076844</v>
      </c>
      <c r="S100" s="23">
        <v>0.5866</v>
      </c>
      <c r="T100" s="23">
        <v>2.285088457E7</v>
      </c>
      <c r="U100" s="25">
        <f t="shared" si="6"/>
        <v>22.85088457</v>
      </c>
      <c r="V100" s="25">
        <f>U100/AVERAGE(Q96:Q125)</f>
        <v>6.795210283</v>
      </c>
      <c r="W100" s="25">
        <f>U100/AVERAGE(R96:R125)</f>
        <v>6.174254646</v>
      </c>
      <c r="X100" s="26"/>
    </row>
    <row r="101">
      <c r="A101" s="22" t="s">
        <v>36</v>
      </c>
      <c r="B101" s="23" t="s">
        <v>37</v>
      </c>
      <c r="C101" s="23">
        <v>1.0</v>
      </c>
      <c r="D101" s="24">
        <v>44705.0</v>
      </c>
      <c r="E101" s="23" t="s">
        <v>38</v>
      </c>
      <c r="F101" s="25"/>
      <c r="G101" s="25"/>
      <c r="H101" s="23">
        <v>25.6</v>
      </c>
      <c r="I101" s="23">
        <v>2.0</v>
      </c>
      <c r="J101" s="23">
        <v>120.85</v>
      </c>
      <c r="K101" s="23">
        <v>1.0</v>
      </c>
      <c r="L101" s="23">
        <v>10.2942</v>
      </c>
      <c r="M101" s="23">
        <v>3.0144</v>
      </c>
      <c r="N101" s="25">
        <f>M101-((AFDW!P52)*L101)</f>
        <v>2.737035277</v>
      </c>
      <c r="O101" s="25">
        <f t="shared" si="1"/>
        <v>0.707174914</v>
      </c>
      <c r="P101" s="25">
        <f t="shared" si="2"/>
        <v>0.7341187001</v>
      </c>
      <c r="Q101" s="25">
        <f t="shared" si="3"/>
        <v>3.415007962</v>
      </c>
      <c r="R101" s="25">
        <f t="shared" si="4"/>
        <v>3.761076844</v>
      </c>
      <c r="S101" s="23">
        <v>0.9051</v>
      </c>
      <c r="T101" s="23">
        <v>2.286175403E7</v>
      </c>
      <c r="U101" s="25">
        <f t="shared" si="6"/>
        <v>22.86175403</v>
      </c>
      <c r="V101" s="25">
        <f>U101/AVERAGE(Q96:Q125)</f>
        <v>6.798442555</v>
      </c>
      <c r="W101" s="25">
        <f>U101/AVERAGE(R96:R125)</f>
        <v>6.177191548</v>
      </c>
      <c r="X101" s="26"/>
    </row>
    <row r="102">
      <c r="A102" s="22" t="s">
        <v>36</v>
      </c>
      <c r="B102" s="23" t="s">
        <v>37</v>
      </c>
      <c r="C102" s="23">
        <v>1.0</v>
      </c>
      <c r="D102" s="24">
        <v>44705.0</v>
      </c>
      <c r="E102" s="23" t="s">
        <v>38</v>
      </c>
      <c r="F102" s="25"/>
      <c r="G102" s="25"/>
      <c r="H102" s="23">
        <v>25.6</v>
      </c>
      <c r="I102" s="23">
        <v>3.0</v>
      </c>
      <c r="J102" s="23">
        <v>126.57</v>
      </c>
      <c r="K102" s="23">
        <v>1.0</v>
      </c>
      <c r="L102" s="23">
        <v>14.1721</v>
      </c>
      <c r="M102" s="23">
        <v>3.6935</v>
      </c>
      <c r="N102" s="25">
        <f>M102-((AFDW!P52)*L102)</f>
        <v>3.311649969</v>
      </c>
      <c r="O102" s="25">
        <f t="shared" si="1"/>
        <v>0.7393823075</v>
      </c>
      <c r="P102" s="25">
        <f t="shared" si="2"/>
        <v>0.7663260936</v>
      </c>
      <c r="Q102" s="25">
        <f t="shared" si="3"/>
        <v>3.83703804</v>
      </c>
      <c r="R102" s="25">
        <f t="shared" si="4"/>
        <v>4.279467979</v>
      </c>
      <c r="S102" s="23">
        <v>1.081</v>
      </c>
      <c r="T102" s="23">
        <v>2.281905565E7</v>
      </c>
      <c r="U102" s="25">
        <f t="shared" si="6"/>
        <v>22.81905565</v>
      </c>
      <c r="V102" s="25">
        <f>U102/AVERAGE(Q96:Q125)</f>
        <v>6.785745258</v>
      </c>
      <c r="W102" s="25">
        <f>U102/AVERAGE(R96:R125)</f>
        <v>6.165654548</v>
      </c>
      <c r="X102" s="26"/>
    </row>
    <row r="103">
      <c r="A103" s="22" t="s">
        <v>36</v>
      </c>
      <c r="B103" s="23" t="s">
        <v>37</v>
      </c>
      <c r="C103" s="23">
        <v>1.0</v>
      </c>
      <c r="D103" s="24">
        <v>44705.0</v>
      </c>
      <c r="E103" s="23" t="s">
        <v>38</v>
      </c>
      <c r="F103" s="25"/>
      <c r="G103" s="25"/>
      <c r="H103" s="23">
        <v>25.6</v>
      </c>
      <c r="I103" s="23">
        <v>3.0</v>
      </c>
      <c r="J103" s="23">
        <v>126.57</v>
      </c>
      <c r="K103" s="23">
        <v>1.0</v>
      </c>
      <c r="L103" s="23">
        <v>14.1721</v>
      </c>
      <c r="M103" s="23">
        <v>3.6935</v>
      </c>
      <c r="N103" s="25">
        <f>M103-((AFDW!P52)*L103)</f>
        <v>3.311649969</v>
      </c>
      <c r="O103" s="25">
        <f t="shared" si="1"/>
        <v>0.7393823075</v>
      </c>
      <c r="P103" s="25">
        <f t="shared" si="2"/>
        <v>0.7663260936</v>
      </c>
      <c r="Q103" s="25">
        <f t="shared" si="3"/>
        <v>3.83703804</v>
      </c>
      <c r="R103" s="25">
        <f t="shared" si="4"/>
        <v>4.279467979</v>
      </c>
      <c r="S103" s="23">
        <v>0.5243</v>
      </c>
      <c r="T103" s="23">
        <v>2.229509428E7</v>
      </c>
      <c r="U103" s="25">
        <f t="shared" si="6"/>
        <v>22.29509428</v>
      </c>
      <c r="V103" s="25">
        <f>U103/AVERAGE(Q96:Q125)</f>
        <v>6.629933885</v>
      </c>
      <c r="W103" s="25">
        <f>U103/AVERAGE(R96:R125)</f>
        <v>6.024081432</v>
      </c>
      <c r="X103" s="26"/>
    </row>
    <row r="104">
      <c r="A104" s="22" t="s">
        <v>36</v>
      </c>
      <c r="B104" s="23" t="s">
        <v>37</v>
      </c>
      <c r="C104" s="23">
        <v>1.0</v>
      </c>
      <c r="D104" s="24">
        <v>44705.0</v>
      </c>
      <c r="E104" s="23" t="s">
        <v>38</v>
      </c>
      <c r="F104" s="25"/>
      <c r="G104" s="25"/>
      <c r="H104" s="23">
        <v>25.6</v>
      </c>
      <c r="I104" s="23">
        <v>3.0</v>
      </c>
      <c r="J104" s="23">
        <v>126.57</v>
      </c>
      <c r="K104" s="23">
        <v>1.0</v>
      </c>
      <c r="L104" s="23">
        <v>14.1721</v>
      </c>
      <c r="M104" s="23">
        <v>3.6935</v>
      </c>
      <c r="N104" s="25">
        <f>M104-((AFDW!P52)*L104)</f>
        <v>3.311649969</v>
      </c>
      <c r="O104" s="25">
        <f t="shared" si="1"/>
        <v>0.7393823075</v>
      </c>
      <c r="P104" s="25">
        <f t="shared" si="2"/>
        <v>0.7663260936</v>
      </c>
      <c r="Q104" s="25">
        <f t="shared" si="3"/>
        <v>3.83703804</v>
      </c>
      <c r="R104" s="25">
        <f t="shared" si="4"/>
        <v>4.279467979</v>
      </c>
      <c r="S104" s="23">
        <v>1.1866</v>
      </c>
      <c r="T104" s="23">
        <v>2.223773565E7</v>
      </c>
      <c r="U104" s="25">
        <f t="shared" si="6"/>
        <v>22.23773565</v>
      </c>
      <c r="V104" s="25">
        <f>U104/AVERAGE(Q96:Q125)</f>
        <v>6.612877042</v>
      </c>
      <c r="W104" s="25">
        <f>U104/AVERAGE(R96:R125)</f>
        <v>6.008583267</v>
      </c>
      <c r="X104" s="26"/>
    </row>
    <row r="105">
      <c r="A105" s="22" t="s">
        <v>36</v>
      </c>
      <c r="B105" s="23" t="s">
        <v>37</v>
      </c>
      <c r="C105" s="23">
        <v>1.0</v>
      </c>
      <c r="D105" s="24">
        <v>44705.0</v>
      </c>
      <c r="E105" s="23" t="s">
        <v>38</v>
      </c>
      <c r="F105" s="25"/>
      <c r="G105" s="25"/>
      <c r="H105" s="23">
        <v>25.6</v>
      </c>
      <c r="I105" s="23">
        <v>4.0</v>
      </c>
      <c r="J105" s="23">
        <v>132.72</v>
      </c>
      <c r="K105" s="23">
        <v>1.0</v>
      </c>
      <c r="L105" s="23">
        <v>16.0297</v>
      </c>
      <c r="M105" s="23">
        <v>5.1231</v>
      </c>
      <c r="N105" s="25">
        <f>M105-((AFDW!P52)*L105)</f>
        <v>4.691199192</v>
      </c>
      <c r="O105" s="25">
        <f t="shared" si="1"/>
        <v>0.6803995084</v>
      </c>
      <c r="P105" s="25">
        <f t="shared" si="2"/>
        <v>0.7073432945</v>
      </c>
      <c r="Q105" s="25">
        <f t="shared" si="3"/>
        <v>3.128906326</v>
      </c>
      <c r="R105" s="25">
        <f t="shared" si="4"/>
        <v>3.416972792</v>
      </c>
      <c r="S105" s="23">
        <v>1.0465</v>
      </c>
      <c r="T105" s="23">
        <v>2.334652543E7</v>
      </c>
      <c r="U105" s="25">
        <f t="shared" si="6"/>
        <v>23.34652543</v>
      </c>
      <c r="V105" s="25">
        <f>U105/AVERAGE(Q96:Q125)</f>
        <v>6.942599933</v>
      </c>
      <c r="W105" s="25">
        <f>U105/AVERAGE(R96:R125)</f>
        <v>6.308175627</v>
      </c>
      <c r="X105" s="26"/>
    </row>
    <row r="106">
      <c r="A106" s="22" t="s">
        <v>36</v>
      </c>
      <c r="B106" s="23" t="s">
        <v>37</v>
      </c>
      <c r="C106" s="23">
        <v>1.0</v>
      </c>
      <c r="D106" s="24">
        <v>44705.0</v>
      </c>
      <c r="E106" s="23" t="s">
        <v>38</v>
      </c>
      <c r="F106" s="25"/>
      <c r="G106" s="25"/>
      <c r="H106" s="23">
        <v>25.6</v>
      </c>
      <c r="I106" s="23">
        <v>4.0</v>
      </c>
      <c r="J106" s="23">
        <v>132.72</v>
      </c>
      <c r="K106" s="23">
        <v>1.0</v>
      </c>
      <c r="L106" s="23">
        <v>16.0297</v>
      </c>
      <c r="M106" s="23">
        <v>5.1231</v>
      </c>
      <c r="N106" s="25">
        <f>M106-((AFDW!P52)*L106)</f>
        <v>4.691199192</v>
      </c>
      <c r="O106" s="25">
        <f t="shared" si="1"/>
        <v>0.6803995084</v>
      </c>
      <c r="P106" s="25">
        <f t="shared" si="2"/>
        <v>0.7073432945</v>
      </c>
      <c r="Q106" s="25">
        <f t="shared" si="3"/>
        <v>3.128906326</v>
      </c>
      <c r="R106" s="25">
        <f t="shared" si="4"/>
        <v>3.416972792</v>
      </c>
      <c r="S106" s="23">
        <v>1.0833</v>
      </c>
      <c r="T106" s="23">
        <v>2.29539319E7</v>
      </c>
      <c r="U106" s="25">
        <f t="shared" si="6"/>
        <v>22.9539319</v>
      </c>
      <c r="V106" s="25">
        <f>U106/AVERAGE(Q96:Q125)</f>
        <v>6.82585366</v>
      </c>
      <c r="W106" s="25">
        <f>U106/AVERAGE(R96:R125)</f>
        <v>6.20209779</v>
      </c>
      <c r="X106" s="26"/>
    </row>
    <row r="107">
      <c r="A107" s="22" t="s">
        <v>36</v>
      </c>
      <c r="B107" s="23" t="s">
        <v>37</v>
      </c>
      <c r="C107" s="23">
        <v>1.0</v>
      </c>
      <c r="D107" s="24">
        <v>44705.0</v>
      </c>
      <c r="E107" s="23" t="s">
        <v>38</v>
      </c>
      <c r="F107" s="25"/>
      <c r="G107" s="25"/>
      <c r="H107" s="23">
        <v>25.6</v>
      </c>
      <c r="I107" s="23">
        <v>4.0</v>
      </c>
      <c r="J107" s="23">
        <v>132.72</v>
      </c>
      <c r="K107" s="23">
        <v>1.0</v>
      </c>
      <c r="L107" s="23">
        <v>16.0297</v>
      </c>
      <c r="M107" s="23">
        <v>5.1231</v>
      </c>
      <c r="N107" s="25">
        <f>M107-((AFDW!P52)*L107)</f>
        <v>4.691199192</v>
      </c>
      <c r="O107" s="25">
        <f t="shared" si="1"/>
        <v>0.6803995084</v>
      </c>
      <c r="P107" s="25">
        <f t="shared" si="2"/>
        <v>0.7073432945</v>
      </c>
      <c r="Q107" s="25">
        <f t="shared" si="3"/>
        <v>3.128906326</v>
      </c>
      <c r="R107" s="25">
        <f t="shared" si="4"/>
        <v>3.416972792</v>
      </c>
      <c r="S107" s="23">
        <v>1.1041</v>
      </c>
      <c r="T107" s="23">
        <v>2.273878556E7</v>
      </c>
      <c r="U107" s="25">
        <f t="shared" si="6"/>
        <v>22.73878556</v>
      </c>
      <c r="V107" s="25">
        <f>U107/AVERAGE(Q96:Q125)</f>
        <v>6.761875191</v>
      </c>
      <c r="W107" s="25">
        <f>U107/AVERAGE(R96:R125)</f>
        <v>6.14396576</v>
      </c>
      <c r="X107" s="26"/>
    </row>
    <row r="108">
      <c r="A108" s="22" t="s">
        <v>36</v>
      </c>
      <c r="B108" s="23" t="s">
        <v>37</v>
      </c>
      <c r="C108" s="23">
        <v>1.0</v>
      </c>
      <c r="D108" s="24">
        <v>44705.0</v>
      </c>
      <c r="E108" s="23" t="s">
        <v>38</v>
      </c>
      <c r="F108" s="25"/>
      <c r="G108" s="25"/>
      <c r="H108" s="23">
        <v>25.6</v>
      </c>
      <c r="I108" s="23">
        <v>5.0</v>
      </c>
      <c r="J108" s="23">
        <v>146.57</v>
      </c>
      <c r="K108" s="23">
        <v>1.0</v>
      </c>
      <c r="L108" s="23">
        <v>20.7415</v>
      </c>
      <c r="M108" s="23">
        <v>5.7033</v>
      </c>
      <c r="N108" s="25">
        <f>M108-((AFDW!P52)*L108)</f>
        <v>5.14444546</v>
      </c>
      <c r="O108" s="25">
        <f t="shared" si="1"/>
        <v>0.7250295302</v>
      </c>
      <c r="P108" s="25">
        <f t="shared" si="2"/>
        <v>0.7519733163</v>
      </c>
      <c r="Q108" s="25">
        <f t="shared" si="3"/>
        <v>3.63675416</v>
      </c>
      <c r="R108" s="25">
        <f t="shared" si="4"/>
        <v>4.031824258</v>
      </c>
      <c r="S108" s="23">
        <v>1.0215</v>
      </c>
      <c r="T108" s="23">
        <v>2.15453296E7</v>
      </c>
      <c r="U108" s="25">
        <f t="shared" si="6"/>
        <v>21.5453296</v>
      </c>
      <c r="V108" s="25">
        <f>U108/AVERAGE(Q96:Q125)</f>
        <v>6.40697496</v>
      </c>
      <c r="W108" s="25">
        <f>U108/AVERAGE(R96:R125)</f>
        <v>5.821496799</v>
      </c>
      <c r="X108" s="26"/>
    </row>
    <row r="109">
      <c r="A109" s="22" t="s">
        <v>36</v>
      </c>
      <c r="B109" s="23" t="s">
        <v>37</v>
      </c>
      <c r="C109" s="23">
        <v>1.0</v>
      </c>
      <c r="D109" s="24">
        <v>44705.0</v>
      </c>
      <c r="E109" s="23" t="s">
        <v>38</v>
      </c>
      <c r="F109" s="25"/>
      <c r="G109" s="25"/>
      <c r="H109" s="23">
        <v>25.6</v>
      </c>
      <c r="I109" s="23">
        <v>5.0</v>
      </c>
      <c r="J109" s="23">
        <v>146.57</v>
      </c>
      <c r="K109" s="23">
        <v>1.0</v>
      </c>
      <c r="L109" s="23">
        <v>20.7415</v>
      </c>
      <c r="M109" s="23">
        <v>5.7033</v>
      </c>
      <c r="N109" s="25">
        <f>M109-((AFDW!P52)*L109)</f>
        <v>5.14444546</v>
      </c>
      <c r="O109" s="25">
        <f t="shared" si="1"/>
        <v>0.7250295302</v>
      </c>
      <c r="P109" s="25">
        <f t="shared" si="2"/>
        <v>0.7519733163</v>
      </c>
      <c r="Q109" s="25">
        <f t="shared" si="3"/>
        <v>3.63675416</v>
      </c>
      <c r="R109" s="25">
        <f t="shared" si="4"/>
        <v>4.031824258</v>
      </c>
      <c r="S109" s="23">
        <v>1.1403</v>
      </c>
      <c r="T109" s="23">
        <v>2.138723087E7</v>
      </c>
      <c r="U109" s="25">
        <f t="shared" si="6"/>
        <v>21.38723087</v>
      </c>
      <c r="V109" s="25">
        <f>U109/AVERAGE(Q96:Q125)</f>
        <v>6.359960845</v>
      </c>
      <c r="W109" s="25">
        <f>U109/AVERAGE(R96:R125)</f>
        <v>5.778778899</v>
      </c>
      <c r="X109" s="26"/>
    </row>
    <row r="110">
      <c r="A110" s="22" t="s">
        <v>36</v>
      </c>
      <c r="B110" s="23" t="s">
        <v>37</v>
      </c>
      <c r="C110" s="23">
        <v>1.0</v>
      </c>
      <c r="D110" s="24">
        <v>44705.0</v>
      </c>
      <c r="E110" s="23" t="s">
        <v>38</v>
      </c>
      <c r="F110" s="25"/>
      <c r="G110" s="25"/>
      <c r="H110" s="23">
        <v>25.6</v>
      </c>
      <c r="I110" s="23">
        <v>5.0</v>
      </c>
      <c r="J110" s="23">
        <v>146.57</v>
      </c>
      <c r="K110" s="23">
        <v>1.0</v>
      </c>
      <c r="L110" s="23">
        <v>20.7415</v>
      </c>
      <c r="M110" s="23">
        <v>5.7033</v>
      </c>
      <c r="N110" s="25">
        <f>M110-((AFDW!P52)*L110)</f>
        <v>5.14444546</v>
      </c>
      <c r="O110" s="25">
        <f t="shared" si="1"/>
        <v>0.7250295302</v>
      </c>
      <c r="P110" s="25">
        <f t="shared" si="2"/>
        <v>0.7519733163</v>
      </c>
      <c r="Q110" s="25">
        <f t="shared" si="3"/>
        <v>3.63675416</v>
      </c>
      <c r="R110" s="25">
        <f t="shared" si="4"/>
        <v>4.031824258</v>
      </c>
      <c r="S110" s="23">
        <v>1.0314</v>
      </c>
      <c r="T110" s="23">
        <v>2.116163054E7</v>
      </c>
      <c r="U110" s="25">
        <f t="shared" si="6"/>
        <v>21.16163054</v>
      </c>
      <c r="V110" s="25">
        <f>U110/AVERAGE(Q96:Q125)</f>
        <v>6.292873653</v>
      </c>
      <c r="W110" s="25">
        <f>U110/AVERAGE(R96:R125)</f>
        <v>5.717822226</v>
      </c>
      <c r="X110" s="26"/>
    </row>
    <row r="111">
      <c r="A111" s="22" t="s">
        <v>36</v>
      </c>
      <c r="B111" s="23" t="s">
        <v>37</v>
      </c>
      <c r="C111" s="23">
        <v>1.0</v>
      </c>
      <c r="D111" s="24">
        <v>44705.0</v>
      </c>
      <c r="E111" s="23" t="s">
        <v>38</v>
      </c>
      <c r="F111" s="25"/>
      <c r="G111" s="25"/>
      <c r="H111" s="23">
        <v>25.6</v>
      </c>
      <c r="I111" s="23">
        <v>6.0</v>
      </c>
      <c r="J111" s="23">
        <v>126.95</v>
      </c>
      <c r="K111" s="23">
        <v>1.0</v>
      </c>
      <c r="L111" s="23">
        <v>13.9349</v>
      </c>
      <c r="M111" s="23">
        <v>4.5812</v>
      </c>
      <c r="N111" s="25">
        <f>M111-((AFDW!P52)*L111)</f>
        <v>4.205741035</v>
      </c>
      <c r="O111" s="25">
        <f t="shared" si="1"/>
        <v>0.6712427072</v>
      </c>
      <c r="P111" s="25">
        <f t="shared" si="2"/>
        <v>0.6981864933</v>
      </c>
      <c r="Q111" s="25">
        <f t="shared" si="3"/>
        <v>3.041757618</v>
      </c>
      <c r="R111" s="25">
        <f t="shared" si="4"/>
        <v>3.313304334</v>
      </c>
      <c r="S111" s="23">
        <v>1.0378</v>
      </c>
      <c r="T111" s="23">
        <v>2.512566907E7</v>
      </c>
      <c r="U111" s="25">
        <f t="shared" si="6"/>
        <v>25.12566907</v>
      </c>
      <c r="V111" s="25">
        <f>U111/AVERAGE(Q96:Q125)</f>
        <v>7.471667205</v>
      </c>
      <c r="W111" s="25">
        <f>U107/AVERAGE(R96:R125)</f>
        <v>6.14396576</v>
      </c>
      <c r="X111" s="26"/>
    </row>
    <row r="112">
      <c r="A112" s="22" t="s">
        <v>36</v>
      </c>
      <c r="B112" s="23" t="s">
        <v>37</v>
      </c>
      <c r="C112" s="23">
        <v>1.0</v>
      </c>
      <c r="D112" s="24">
        <v>44705.0</v>
      </c>
      <c r="E112" s="23" t="s">
        <v>38</v>
      </c>
      <c r="F112" s="25"/>
      <c r="G112" s="25"/>
      <c r="H112" s="23">
        <v>25.6</v>
      </c>
      <c r="I112" s="23">
        <v>6.0</v>
      </c>
      <c r="J112" s="23">
        <v>126.95</v>
      </c>
      <c r="K112" s="23">
        <v>1.0</v>
      </c>
      <c r="L112" s="23">
        <v>13.9349</v>
      </c>
      <c r="M112" s="23">
        <v>4.5812</v>
      </c>
      <c r="N112" s="25">
        <f>M112-((AFDW!P52)*L112)</f>
        <v>4.205741035</v>
      </c>
      <c r="O112" s="25">
        <f t="shared" si="1"/>
        <v>0.6712427072</v>
      </c>
      <c r="P112" s="25">
        <f t="shared" si="2"/>
        <v>0.6981864933</v>
      </c>
      <c r="Q112" s="25">
        <f t="shared" si="3"/>
        <v>3.041757618</v>
      </c>
      <c r="R112" s="25">
        <f t="shared" si="4"/>
        <v>3.313304334</v>
      </c>
      <c r="S112" s="23">
        <v>1.0949</v>
      </c>
      <c r="T112" s="23">
        <v>2.45429472E7</v>
      </c>
      <c r="U112" s="25">
        <f t="shared" si="6"/>
        <v>24.5429472</v>
      </c>
      <c r="V112" s="25">
        <f>U112/AVERAGE(Q96:Q125)</f>
        <v>7.298382112</v>
      </c>
      <c r="W112" s="25">
        <f>U112/AVERAGE(R96:R125)</f>
        <v>6.631445943</v>
      </c>
      <c r="X112" s="26"/>
    </row>
    <row r="113">
      <c r="A113" s="22" t="s">
        <v>36</v>
      </c>
      <c r="B113" s="23" t="s">
        <v>37</v>
      </c>
      <c r="C113" s="23">
        <v>1.0</v>
      </c>
      <c r="D113" s="24">
        <v>44705.0</v>
      </c>
      <c r="E113" s="23" t="s">
        <v>38</v>
      </c>
      <c r="F113" s="25"/>
      <c r="G113" s="25"/>
      <c r="H113" s="23">
        <v>25.6</v>
      </c>
      <c r="I113" s="23">
        <v>6.0</v>
      </c>
      <c r="J113" s="23">
        <v>126.95</v>
      </c>
      <c r="K113" s="23">
        <v>1.0</v>
      </c>
      <c r="L113" s="23">
        <v>13.9349</v>
      </c>
      <c r="M113" s="23">
        <v>4.5812</v>
      </c>
      <c r="N113" s="25">
        <f>M113-((AFDW!P52)*L113)</f>
        <v>4.205741035</v>
      </c>
      <c r="O113" s="25">
        <f t="shared" si="1"/>
        <v>0.6712427072</v>
      </c>
      <c r="P113" s="25">
        <f t="shared" si="2"/>
        <v>0.6981864933</v>
      </c>
      <c r="Q113" s="25">
        <f t="shared" si="3"/>
        <v>3.041757618</v>
      </c>
      <c r="R113" s="25">
        <f t="shared" si="4"/>
        <v>3.313304334</v>
      </c>
      <c r="S113" s="23">
        <v>1.1601</v>
      </c>
      <c r="T113" s="23">
        <v>2.443784614E7</v>
      </c>
      <c r="U113" s="25">
        <f t="shared" si="6"/>
        <v>24.43784614</v>
      </c>
      <c r="V113" s="25">
        <f>U113/AVERAGE(Q96:Q125)</f>
        <v>7.267128013</v>
      </c>
      <c r="W113" s="25">
        <f>U113/AVERAGE(R96:R125)</f>
        <v>6.603047887</v>
      </c>
      <c r="X113" s="26"/>
    </row>
    <row r="114">
      <c r="A114" s="22" t="s">
        <v>36</v>
      </c>
      <c r="B114" s="23" t="s">
        <v>37</v>
      </c>
      <c r="C114" s="23">
        <v>1.0</v>
      </c>
      <c r="D114" s="24">
        <v>44705.0</v>
      </c>
      <c r="E114" s="23" t="s">
        <v>38</v>
      </c>
      <c r="F114" s="25"/>
      <c r="G114" s="25"/>
      <c r="H114" s="23">
        <v>25.6</v>
      </c>
      <c r="I114" s="23">
        <v>7.0</v>
      </c>
      <c r="J114" s="23">
        <v>122.77</v>
      </c>
      <c r="K114" s="23">
        <v>1.0</v>
      </c>
      <c r="L114" s="23">
        <v>14.171</v>
      </c>
      <c r="M114" s="23">
        <v>5.0757</v>
      </c>
      <c r="N114" s="25">
        <f>M114-((AFDW!P52)*L114)</f>
        <v>4.693879607</v>
      </c>
      <c r="O114" s="25">
        <f t="shared" si="1"/>
        <v>0.6418248536</v>
      </c>
      <c r="P114" s="25">
        <f t="shared" si="2"/>
        <v>0.6687686397</v>
      </c>
      <c r="Q114" s="25">
        <f t="shared" si="3"/>
        <v>2.791930177</v>
      </c>
      <c r="R114" s="25">
        <f t="shared" si="4"/>
        <v>3.019037808</v>
      </c>
      <c r="S114" s="23">
        <v>1.0892</v>
      </c>
      <c r="T114" s="23">
        <v>2.454549034E7</v>
      </c>
      <c r="U114" s="25">
        <f t="shared" si="6"/>
        <v>24.54549034</v>
      </c>
      <c r="V114" s="25">
        <f>U114/AVERAGE(Q96:Q125)</f>
        <v>7.29913837</v>
      </c>
      <c r="W114" s="25">
        <f>U114/(R96:R125)</f>
        <v>8.130236155</v>
      </c>
      <c r="X114" s="26"/>
    </row>
    <row r="115">
      <c r="A115" s="22" t="s">
        <v>36</v>
      </c>
      <c r="B115" s="23" t="s">
        <v>37</v>
      </c>
      <c r="C115" s="23">
        <v>1.0</v>
      </c>
      <c r="D115" s="24">
        <v>44705.0</v>
      </c>
      <c r="E115" s="23" t="s">
        <v>38</v>
      </c>
      <c r="F115" s="25"/>
      <c r="G115" s="25"/>
      <c r="H115" s="23">
        <v>25.6</v>
      </c>
      <c r="I115" s="23">
        <v>7.0</v>
      </c>
      <c r="J115" s="23">
        <v>122.77</v>
      </c>
      <c r="K115" s="23">
        <v>1.0</v>
      </c>
      <c r="L115" s="23">
        <v>14.171</v>
      </c>
      <c r="M115" s="23">
        <v>5.0757</v>
      </c>
      <c r="N115" s="25">
        <f>M115-((AFDW!P52)*L115)</f>
        <v>4.693879607</v>
      </c>
      <c r="O115" s="25">
        <f t="shared" si="1"/>
        <v>0.6418248536</v>
      </c>
      <c r="P115" s="25">
        <f t="shared" si="2"/>
        <v>0.6687686397</v>
      </c>
      <c r="Q115" s="25">
        <f t="shared" si="3"/>
        <v>2.791930177</v>
      </c>
      <c r="R115" s="25">
        <f t="shared" si="4"/>
        <v>3.019037808</v>
      </c>
      <c r="S115" s="23">
        <v>1.0289</v>
      </c>
      <c r="T115" s="23">
        <v>2.412725366E7</v>
      </c>
      <c r="U115" s="25">
        <f t="shared" si="6"/>
        <v>24.12725366</v>
      </c>
      <c r="V115" s="25">
        <f>U115/AVERAGE(Q96:Q125)</f>
        <v>7.174766547</v>
      </c>
      <c r="W115" s="25">
        <f>U115/AVERAGE(R96:R125)</f>
        <v>6.519126538</v>
      </c>
      <c r="X115" s="26"/>
    </row>
    <row r="116">
      <c r="A116" s="22" t="s">
        <v>36</v>
      </c>
      <c r="B116" s="23" t="s">
        <v>37</v>
      </c>
      <c r="C116" s="23">
        <v>1.0</v>
      </c>
      <c r="D116" s="24">
        <v>44705.0</v>
      </c>
      <c r="E116" s="23" t="s">
        <v>38</v>
      </c>
      <c r="F116" s="25"/>
      <c r="G116" s="25"/>
      <c r="H116" s="23">
        <v>25.6</v>
      </c>
      <c r="I116" s="23">
        <v>7.0</v>
      </c>
      <c r="J116" s="23">
        <v>122.77</v>
      </c>
      <c r="K116" s="23">
        <v>1.0</v>
      </c>
      <c r="L116" s="23">
        <v>14.171</v>
      </c>
      <c r="M116" s="23">
        <v>5.0757</v>
      </c>
      <c r="N116" s="25">
        <f>M116-((AFDW!P52)*L116)</f>
        <v>4.693879607</v>
      </c>
      <c r="O116" s="25">
        <f t="shared" si="1"/>
        <v>0.6418248536</v>
      </c>
      <c r="P116" s="25">
        <f t="shared" si="2"/>
        <v>0.6687686397</v>
      </c>
      <c r="Q116" s="25">
        <f t="shared" si="3"/>
        <v>2.791930177</v>
      </c>
      <c r="R116" s="25">
        <f t="shared" si="4"/>
        <v>3.019037808</v>
      </c>
      <c r="S116" s="23">
        <v>1.0403</v>
      </c>
      <c r="T116" s="23">
        <v>2.429527795E7</v>
      </c>
      <c r="U116" s="25">
        <f t="shared" si="6"/>
        <v>24.29527795</v>
      </c>
      <c r="V116" s="25">
        <f>U116/AVERAGE(Q96:Q125)</f>
        <v>7.224732244</v>
      </c>
      <c r="W116" s="25">
        <f>U116/AVERAGE(R96:R125)</f>
        <v>6.564526301</v>
      </c>
      <c r="X116" s="26"/>
    </row>
    <row r="117">
      <c r="A117" s="22" t="s">
        <v>36</v>
      </c>
      <c r="B117" s="23" t="s">
        <v>37</v>
      </c>
      <c r="C117" s="23">
        <v>1.0</v>
      </c>
      <c r="D117" s="24">
        <v>44705.0</v>
      </c>
      <c r="E117" s="23" t="s">
        <v>38</v>
      </c>
      <c r="F117" s="25"/>
      <c r="G117" s="25"/>
      <c r="H117" s="23">
        <v>25.6</v>
      </c>
      <c r="I117" s="23">
        <v>8.0</v>
      </c>
      <c r="J117" s="23">
        <v>123.26</v>
      </c>
      <c r="K117" s="23">
        <v>1.0</v>
      </c>
      <c r="L117" s="23">
        <v>15.203</v>
      </c>
      <c r="M117" s="23">
        <v>4.5505</v>
      </c>
      <c r="N117" s="25">
        <f>M117-((AFDW!P52)*L117)</f>
        <v>4.14087362</v>
      </c>
      <c r="O117" s="25">
        <f t="shared" si="1"/>
        <v>0.7006840755</v>
      </c>
      <c r="P117" s="25">
        <f t="shared" si="2"/>
        <v>0.7276278616</v>
      </c>
      <c r="Q117" s="25">
        <f t="shared" si="3"/>
        <v>3.340951544</v>
      </c>
      <c r="R117" s="25">
        <f t="shared" si="4"/>
        <v>3.671447476</v>
      </c>
      <c r="S117" s="23">
        <v>1.0639</v>
      </c>
      <c r="T117" s="23">
        <v>2.430392543E7</v>
      </c>
      <c r="U117" s="25">
        <f t="shared" si="6"/>
        <v>24.30392543</v>
      </c>
      <c r="V117" s="25">
        <f>U117/AVERAGE(Q96:Q125)</f>
        <v>7.227303761</v>
      </c>
      <c r="W117" s="25">
        <f>U117/AVERAGE(R96:R125)</f>
        <v>6.56686283</v>
      </c>
      <c r="X117" s="26"/>
    </row>
    <row r="118">
      <c r="A118" s="22" t="s">
        <v>36</v>
      </c>
      <c r="B118" s="23" t="s">
        <v>37</v>
      </c>
      <c r="C118" s="23">
        <v>1.0</v>
      </c>
      <c r="D118" s="24">
        <v>44705.0</v>
      </c>
      <c r="E118" s="23" t="s">
        <v>38</v>
      </c>
      <c r="F118" s="25"/>
      <c r="G118" s="25"/>
      <c r="H118" s="23">
        <v>25.6</v>
      </c>
      <c r="I118" s="23">
        <v>8.0</v>
      </c>
      <c r="J118" s="23">
        <v>123.26</v>
      </c>
      <c r="K118" s="23">
        <v>1.0</v>
      </c>
      <c r="L118" s="23">
        <v>15.203</v>
      </c>
      <c r="M118" s="23">
        <v>4.5505</v>
      </c>
      <c r="N118" s="25">
        <f>M118-((AFDW!P52)*L118)</f>
        <v>4.14087362</v>
      </c>
      <c r="O118" s="25">
        <f t="shared" si="1"/>
        <v>0.7006840755</v>
      </c>
      <c r="P118" s="25">
        <f t="shared" si="2"/>
        <v>0.7276278616</v>
      </c>
      <c r="Q118" s="25">
        <f t="shared" si="3"/>
        <v>3.340951544</v>
      </c>
      <c r="R118" s="25">
        <f t="shared" si="4"/>
        <v>3.671447476</v>
      </c>
      <c r="S118" s="23">
        <v>1.0202</v>
      </c>
      <c r="T118" s="23">
        <v>2.382888169E7</v>
      </c>
      <c r="U118" s="25">
        <f t="shared" si="6"/>
        <v>23.82888169</v>
      </c>
      <c r="V118" s="25">
        <f>U118/AVERAGE(Q96:Q125)</f>
        <v>7.086039116</v>
      </c>
      <c r="W118" s="25">
        <f>U118/AVERAGE(R96:R125)</f>
        <v>6.438507141</v>
      </c>
      <c r="X118" s="26"/>
    </row>
    <row r="119">
      <c r="A119" s="22" t="s">
        <v>36</v>
      </c>
      <c r="B119" s="23" t="s">
        <v>37</v>
      </c>
      <c r="C119" s="23">
        <v>1.0</v>
      </c>
      <c r="D119" s="24">
        <v>44705.0</v>
      </c>
      <c r="E119" s="23" t="s">
        <v>38</v>
      </c>
      <c r="F119" s="25"/>
      <c r="G119" s="25"/>
      <c r="H119" s="23">
        <v>25.6</v>
      </c>
      <c r="I119" s="23">
        <v>8.0</v>
      </c>
      <c r="J119" s="23">
        <v>123.26</v>
      </c>
      <c r="K119" s="23">
        <v>1.0</v>
      </c>
      <c r="L119" s="23">
        <v>15.203</v>
      </c>
      <c r="M119" s="23">
        <v>4.5505</v>
      </c>
      <c r="N119" s="25">
        <f>M119-((AFDW!P52)*L119)</f>
        <v>4.14087362</v>
      </c>
      <c r="O119" s="25">
        <f t="shared" si="1"/>
        <v>0.7006840755</v>
      </c>
      <c r="P119" s="25">
        <f t="shared" si="2"/>
        <v>0.7276278616</v>
      </c>
      <c r="Q119" s="25">
        <f t="shared" si="3"/>
        <v>3.340951544</v>
      </c>
      <c r="R119" s="25">
        <f t="shared" si="4"/>
        <v>3.671447476</v>
      </c>
      <c r="S119" s="23">
        <v>1.0911</v>
      </c>
      <c r="T119" s="23">
        <v>2.356672642E7</v>
      </c>
      <c r="U119" s="25">
        <f t="shared" si="6"/>
        <v>23.56672642</v>
      </c>
      <c r="V119" s="25">
        <f>U119/AVERAGE(Q96:Q125)</f>
        <v>7.008081513</v>
      </c>
      <c r="W119" s="25">
        <f>U119/AVERAGE(R96:R125)</f>
        <v>6.367673411</v>
      </c>
      <c r="X119" s="26"/>
    </row>
    <row r="120">
      <c r="A120" s="22" t="s">
        <v>36</v>
      </c>
      <c r="B120" s="23" t="s">
        <v>37</v>
      </c>
      <c r="C120" s="23">
        <v>1.0</v>
      </c>
      <c r="D120" s="24">
        <v>44705.0</v>
      </c>
      <c r="E120" s="23" t="s">
        <v>38</v>
      </c>
      <c r="F120" s="25"/>
      <c r="G120" s="25"/>
      <c r="H120" s="23">
        <v>25.6</v>
      </c>
      <c r="I120" s="23">
        <v>9.0</v>
      </c>
      <c r="J120" s="23">
        <v>121.03</v>
      </c>
      <c r="K120" s="23">
        <v>1.0</v>
      </c>
      <c r="L120" s="23">
        <v>13.804</v>
      </c>
      <c r="M120" s="23">
        <v>3.9572</v>
      </c>
      <c r="N120" s="25">
        <f>M120-((AFDW!P52)*L120)</f>
        <v>3.585267976</v>
      </c>
      <c r="O120" s="25">
        <f t="shared" si="1"/>
        <v>0.7133294697</v>
      </c>
      <c r="P120" s="25">
        <f t="shared" si="2"/>
        <v>0.7402732558</v>
      </c>
      <c r="Q120" s="25">
        <f t="shared" si="3"/>
        <v>3.488325078</v>
      </c>
      <c r="R120" s="25">
        <f t="shared" si="4"/>
        <v>3.850200345</v>
      </c>
      <c r="S120" s="23">
        <v>1.0103</v>
      </c>
      <c r="T120" s="23">
        <v>2.373383616E7</v>
      </c>
      <c r="U120" s="25">
        <f t="shared" si="6"/>
        <v>23.73383616</v>
      </c>
      <c r="V120" s="25">
        <f>U120/AVERAGE(Q96:Q125)</f>
        <v>7.057775249</v>
      </c>
      <c r="W120" s="25">
        <f>U120/AVERAGE(R96:R125)</f>
        <v>6.412826065</v>
      </c>
      <c r="X120" s="26"/>
    </row>
    <row r="121">
      <c r="A121" s="22" t="s">
        <v>36</v>
      </c>
      <c r="B121" s="23" t="s">
        <v>37</v>
      </c>
      <c r="C121" s="23">
        <v>1.0</v>
      </c>
      <c r="D121" s="24">
        <v>44705.0</v>
      </c>
      <c r="E121" s="23" t="s">
        <v>38</v>
      </c>
      <c r="F121" s="25"/>
      <c r="G121" s="25"/>
      <c r="H121" s="23">
        <v>25.6</v>
      </c>
      <c r="I121" s="23">
        <v>9.0</v>
      </c>
      <c r="J121" s="23">
        <v>121.03</v>
      </c>
      <c r="K121" s="23">
        <v>1.0</v>
      </c>
      <c r="L121" s="23">
        <v>13.804</v>
      </c>
      <c r="M121" s="23">
        <v>3.9572</v>
      </c>
      <c r="N121" s="25">
        <f>M121-((AFDW!P52)*L121)</f>
        <v>3.585267976</v>
      </c>
      <c r="O121" s="25">
        <f t="shared" si="1"/>
        <v>0.7133294697</v>
      </c>
      <c r="P121" s="25">
        <f t="shared" si="2"/>
        <v>0.7402732558</v>
      </c>
      <c r="Q121" s="25">
        <f t="shared" si="3"/>
        <v>3.488325078</v>
      </c>
      <c r="R121" s="25">
        <f t="shared" si="4"/>
        <v>3.850200345</v>
      </c>
      <c r="S121" s="23">
        <v>1.1033</v>
      </c>
      <c r="T121" s="23">
        <v>2.298724799E7</v>
      </c>
      <c r="U121" s="25">
        <f t="shared" si="6"/>
        <v>22.98724799</v>
      </c>
      <c r="V121" s="25">
        <f>U121/AVERAGE(Q96:Q125)</f>
        <v>6.835760928</v>
      </c>
      <c r="W121" s="25">
        <f>U121/AVERAGE(R96:R125)</f>
        <v>6.211099718</v>
      </c>
      <c r="X121" s="26"/>
    </row>
    <row r="122">
      <c r="A122" s="22" t="s">
        <v>36</v>
      </c>
      <c r="B122" s="23" t="s">
        <v>37</v>
      </c>
      <c r="C122" s="23">
        <v>1.0</v>
      </c>
      <c r="D122" s="24">
        <v>44705.0</v>
      </c>
      <c r="E122" s="23" t="s">
        <v>38</v>
      </c>
      <c r="F122" s="25"/>
      <c r="G122" s="25"/>
      <c r="H122" s="23">
        <v>25.6</v>
      </c>
      <c r="I122" s="23">
        <v>9.0</v>
      </c>
      <c r="J122" s="23">
        <v>121.03</v>
      </c>
      <c r="K122" s="23">
        <v>1.0</v>
      </c>
      <c r="L122" s="23">
        <v>13.804</v>
      </c>
      <c r="M122" s="23">
        <v>3.9572</v>
      </c>
      <c r="N122" s="25">
        <f>M121-((AFDW!P52)*L121)</f>
        <v>3.585267976</v>
      </c>
      <c r="O122" s="25">
        <f t="shared" si="1"/>
        <v>0.7133294697</v>
      </c>
      <c r="P122" s="25">
        <f t="shared" si="2"/>
        <v>0.7402732558</v>
      </c>
      <c r="Q122" s="25">
        <f t="shared" si="3"/>
        <v>3.488325078</v>
      </c>
      <c r="R122" s="25">
        <f t="shared" si="4"/>
        <v>3.850200345</v>
      </c>
      <c r="S122" s="23">
        <v>1.1608</v>
      </c>
      <c r="T122" s="23">
        <v>2.283809443E7</v>
      </c>
      <c r="U122" s="25">
        <f t="shared" si="6"/>
        <v>22.83809443</v>
      </c>
      <c r="V122" s="25">
        <f>U122/AVERAGE(Q96:Q125)</f>
        <v>6.791406855</v>
      </c>
      <c r="W122" s="25">
        <f>U122/AVERAGE(R96:R125)</f>
        <v>6.170798781</v>
      </c>
      <c r="X122" s="26"/>
    </row>
    <row r="123">
      <c r="A123" s="22" t="s">
        <v>36</v>
      </c>
      <c r="B123" s="23" t="s">
        <v>37</v>
      </c>
      <c r="C123" s="23">
        <v>1.0</v>
      </c>
      <c r="D123" s="24">
        <v>44705.0</v>
      </c>
      <c r="E123" s="23" t="s">
        <v>38</v>
      </c>
      <c r="F123" s="25"/>
      <c r="G123" s="25"/>
      <c r="H123" s="23">
        <v>25.6</v>
      </c>
      <c r="I123" s="23">
        <v>10.0</v>
      </c>
      <c r="J123" s="23">
        <v>128.09</v>
      </c>
      <c r="K123" s="23">
        <v>1.0</v>
      </c>
      <c r="L123" s="23">
        <v>13.4916</v>
      </c>
      <c r="M123" s="23">
        <v>3.7063</v>
      </c>
      <c r="N123" s="25">
        <f>M123-((AFDW!P52)*L123)</f>
        <v>3.342785215</v>
      </c>
      <c r="O123" s="25">
        <f t="shared" si="1"/>
        <v>0.7252883276</v>
      </c>
      <c r="P123" s="25">
        <f t="shared" si="2"/>
        <v>0.7522321137</v>
      </c>
      <c r="Q123" s="25">
        <f t="shared" si="3"/>
        <v>3.640180234</v>
      </c>
      <c r="R123" s="25">
        <f t="shared" si="4"/>
        <v>4.036035561</v>
      </c>
      <c r="S123" s="23">
        <v>0.5833</v>
      </c>
      <c r="T123" s="23">
        <v>2.257359709E7</v>
      </c>
      <c r="U123" s="25">
        <f t="shared" si="6"/>
        <v>22.57359709</v>
      </c>
      <c r="V123" s="25">
        <f>U123/AVERAGE(Q96:Q125)</f>
        <v>6.712752787</v>
      </c>
      <c r="W123" s="25">
        <f>U123/AVERAGE(R96:R125)</f>
        <v>6.099332229</v>
      </c>
      <c r="X123" s="26"/>
    </row>
    <row r="124">
      <c r="A124" s="22" t="s">
        <v>36</v>
      </c>
      <c r="B124" s="23" t="s">
        <v>37</v>
      </c>
      <c r="C124" s="23">
        <v>1.0</v>
      </c>
      <c r="D124" s="24">
        <v>44705.0</v>
      </c>
      <c r="E124" s="23" t="s">
        <v>38</v>
      </c>
      <c r="F124" s="25"/>
      <c r="G124" s="25"/>
      <c r="H124" s="23">
        <v>25.6</v>
      </c>
      <c r="I124" s="23">
        <v>10.0</v>
      </c>
      <c r="J124" s="23">
        <v>128.09</v>
      </c>
      <c r="K124" s="23">
        <v>1.0</v>
      </c>
      <c r="L124" s="23">
        <v>13.4916</v>
      </c>
      <c r="M124" s="23">
        <v>3.7063</v>
      </c>
      <c r="N124" s="25">
        <f>M123-((AFDW!P52)*L123)</f>
        <v>3.342785215</v>
      </c>
      <c r="O124" s="25">
        <f t="shared" si="1"/>
        <v>0.7252883276</v>
      </c>
      <c r="P124" s="25">
        <f t="shared" si="2"/>
        <v>0.7522321137</v>
      </c>
      <c r="Q124" s="25">
        <f t="shared" si="3"/>
        <v>3.640180234</v>
      </c>
      <c r="R124" s="25">
        <f t="shared" si="4"/>
        <v>4.036035561</v>
      </c>
      <c r="S124" s="23">
        <v>1.0853</v>
      </c>
      <c r="T124" s="23">
        <v>2.226335242E7</v>
      </c>
      <c r="U124" s="25">
        <f t="shared" si="6"/>
        <v>22.26335242</v>
      </c>
      <c r="V124" s="25">
        <f>U124/AVERAGE(Q96:Q125)</f>
        <v>6.620494749</v>
      </c>
      <c r="W124" s="25">
        <f>U124/AVERAGE(R96:R125)</f>
        <v>6.015504857</v>
      </c>
      <c r="X124" s="26"/>
    </row>
    <row r="125">
      <c r="A125" s="27" t="s">
        <v>36</v>
      </c>
      <c r="B125" s="28" t="s">
        <v>37</v>
      </c>
      <c r="C125" s="28">
        <v>1.0</v>
      </c>
      <c r="D125" s="29">
        <v>44705.0</v>
      </c>
      <c r="E125" s="28" t="s">
        <v>38</v>
      </c>
      <c r="F125" s="30"/>
      <c r="G125" s="30"/>
      <c r="H125" s="28">
        <v>25.6</v>
      </c>
      <c r="I125" s="28">
        <v>10.0</v>
      </c>
      <c r="J125" s="28">
        <v>128.09</v>
      </c>
      <c r="K125" s="28">
        <v>1.0</v>
      </c>
      <c r="L125" s="28">
        <v>13.4916</v>
      </c>
      <c r="M125" s="28">
        <v>3.7063</v>
      </c>
      <c r="N125" s="30">
        <f>M123-((AFDW!P52)*L123)</f>
        <v>3.342785215</v>
      </c>
      <c r="O125" s="30">
        <f t="shared" si="1"/>
        <v>0.7252883276</v>
      </c>
      <c r="P125" s="30">
        <f t="shared" si="2"/>
        <v>0.7522321137</v>
      </c>
      <c r="Q125" s="30">
        <f t="shared" si="3"/>
        <v>3.640180234</v>
      </c>
      <c r="R125" s="30">
        <f t="shared" si="4"/>
        <v>4.036035561</v>
      </c>
      <c r="S125" s="28">
        <v>1.068</v>
      </c>
      <c r="T125" s="28">
        <v>2.147403985E7</v>
      </c>
      <c r="U125" s="30">
        <f t="shared" si="6"/>
        <v>21.47403985</v>
      </c>
      <c r="V125" s="30">
        <f>U125/AVERAGE(Q96:Q125)</f>
        <v>6.385775394</v>
      </c>
      <c r="W125" s="30">
        <f>U125/AVERAGE(R96:R125)</f>
        <v>5.802234479</v>
      </c>
      <c r="X125" s="31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>
      <c r="A126" s="33" t="s">
        <v>36</v>
      </c>
      <c r="B126" s="34" t="s">
        <v>39</v>
      </c>
      <c r="C126" s="34">
        <v>1.0</v>
      </c>
      <c r="D126" s="35">
        <v>43726.0</v>
      </c>
      <c r="E126" s="34" t="s">
        <v>40</v>
      </c>
      <c r="H126" s="34">
        <v>0.0</v>
      </c>
      <c r="I126" s="34">
        <v>1.0</v>
      </c>
      <c r="J126" s="34">
        <v>122.43</v>
      </c>
      <c r="K126" s="34">
        <v>1.0</v>
      </c>
      <c r="L126" s="34">
        <v>15.8392</v>
      </c>
      <c r="M126" s="34">
        <v>4.9633</v>
      </c>
      <c r="O126" s="36">
        <f t="shared" ref="O126:O154" si="7">1-M126/L126</f>
        <v>0.6866445275</v>
      </c>
      <c r="P126" s="36">
        <f t="shared" si="2"/>
        <v>1</v>
      </c>
      <c r="Q126" s="36">
        <f t="shared" ref="Q126:Q155" si="8">L126/L848</f>
        <v>3.191263877</v>
      </c>
      <c r="S126" s="37">
        <v>1.0186</v>
      </c>
      <c r="T126" s="37">
        <v>2.290910016E7</v>
      </c>
      <c r="U126" s="36">
        <f t="shared" si="6"/>
        <v>22.90910016</v>
      </c>
      <c r="V126" s="36">
        <f>U126/AVERAGE(Q126:Q155)</f>
        <v>7.001320898</v>
      </c>
      <c r="X126" s="38"/>
    </row>
    <row r="127">
      <c r="A127" s="33" t="s">
        <v>36</v>
      </c>
      <c r="B127" s="34" t="s">
        <v>39</v>
      </c>
      <c r="C127" s="34">
        <v>1.0</v>
      </c>
      <c r="D127" s="35">
        <v>43726.0</v>
      </c>
      <c r="E127" s="34" t="s">
        <v>40</v>
      </c>
      <c r="H127" s="34">
        <v>0.0</v>
      </c>
      <c r="I127" s="34">
        <v>1.0</v>
      </c>
      <c r="J127" s="34">
        <v>122.43</v>
      </c>
      <c r="K127" s="34">
        <v>1.0</v>
      </c>
      <c r="L127" s="34">
        <v>15.8392</v>
      </c>
      <c r="M127" s="34">
        <v>4.9633</v>
      </c>
      <c r="O127" s="36">
        <f t="shared" si="7"/>
        <v>0.6866445275</v>
      </c>
      <c r="P127" s="36">
        <f t="shared" si="2"/>
        <v>1</v>
      </c>
      <c r="Q127" s="36">
        <f t="shared" si="8"/>
        <v>3.191263877</v>
      </c>
      <c r="S127" s="37">
        <v>0.5101</v>
      </c>
      <c r="T127" s="37">
        <v>2.258638855E7</v>
      </c>
      <c r="U127" s="36">
        <f t="shared" si="6"/>
        <v>22.58638855</v>
      </c>
      <c r="V127" s="36">
        <f>U127/AVERAGE(Q126:Q155)</f>
        <v>6.902696005</v>
      </c>
      <c r="X127" s="38"/>
    </row>
    <row r="128">
      <c r="A128" s="33" t="s">
        <v>36</v>
      </c>
      <c r="B128" s="34" t="s">
        <v>39</v>
      </c>
      <c r="C128" s="34">
        <v>1.0</v>
      </c>
      <c r="D128" s="35">
        <v>43726.0</v>
      </c>
      <c r="E128" s="34" t="s">
        <v>40</v>
      </c>
      <c r="H128" s="34">
        <v>0.0</v>
      </c>
      <c r="I128" s="34">
        <v>1.0</v>
      </c>
      <c r="J128" s="34">
        <v>122.43</v>
      </c>
      <c r="K128" s="34">
        <v>1.0</v>
      </c>
      <c r="L128" s="34">
        <v>15.8392</v>
      </c>
      <c r="M128" s="34">
        <v>4.9633</v>
      </c>
      <c r="O128" s="36">
        <f t="shared" si="7"/>
        <v>0.6866445275</v>
      </c>
      <c r="P128" s="36">
        <f t="shared" si="2"/>
        <v>1</v>
      </c>
      <c r="Q128" s="36">
        <f t="shared" si="8"/>
        <v>3.191263877</v>
      </c>
      <c r="S128" s="37">
        <v>0.5114</v>
      </c>
      <c r="T128" s="37">
        <v>2.250678882E7</v>
      </c>
      <c r="U128" s="36">
        <f t="shared" si="6"/>
        <v>22.50678882</v>
      </c>
      <c r="V128" s="36">
        <f>U128/AVERAGE(Q126:Q155)</f>
        <v>6.878369286</v>
      </c>
      <c r="X128" s="38"/>
    </row>
    <row r="129">
      <c r="A129" s="33" t="s">
        <v>36</v>
      </c>
      <c r="B129" s="34" t="s">
        <v>39</v>
      </c>
      <c r="C129" s="34">
        <v>1.0</v>
      </c>
      <c r="D129" s="35">
        <v>43726.0</v>
      </c>
      <c r="E129" s="34" t="s">
        <v>40</v>
      </c>
      <c r="H129" s="34">
        <v>0.0</v>
      </c>
      <c r="I129" s="34">
        <v>2.0</v>
      </c>
      <c r="J129" s="34">
        <v>129.04</v>
      </c>
      <c r="K129" s="34">
        <v>1.0</v>
      </c>
      <c r="L129" s="34">
        <v>17.0821</v>
      </c>
      <c r="M129" s="34">
        <v>6.1063</v>
      </c>
      <c r="O129" s="36">
        <f t="shared" si="7"/>
        <v>0.6425322414</v>
      </c>
      <c r="P129" s="36">
        <f t="shared" si="2"/>
        <v>1</v>
      </c>
      <c r="Q129" s="36">
        <f t="shared" si="8"/>
        <v>3.349562728</v>
      </c>
      <c r="S129" s="37">
        <v>0.5043</v>
      </c>
      <c r="T129" s="37">
        <v>2.477367032E7</v>
      </c>
      <c r="U129" s="36">
        <f t="shared" si="6"/>
        <v>24.77367032</v>
      </c>
      <c r="V129" s="36">
        <f>U129/AVERAGE(Q126:Q155)</f>
        <v>7.571157947</v>
      </c>
      <c r="X129" s="38"/>
    </row>
    <row r="130">
      <c r="A130" s="33" t="s">
        <v>36</v>
      </c>
      <c r="B130" s="34" t="s">
        <v>39</v>
      </c>
      <c r="C130" s="34">
        <v>1.0</v>
      </c>
      <c r="D130" s="35">
        <v>43726.0</v>
      </c>
      <c r="E130" s="34" t="s">
        <v>40</v>
      </c>
      <c r="H130" s="34">
        <v>0.0</v>
      </c>
      <c r="I130" s="34">
        <v>2.0</v>
      </c>
      <c r="J130" s="34">
        <v>129.04</v>
      </c>
      <c r="K130" s="34">
        <v>1.0</v>
      </c>
      <c r="L130" s="34">
        <v>17.0821</v>
      </c>
      <c r="M130" s="34">
        <v>6.1063</v>
      </c>
      <c r="O130" s="36">
        <f t="shared" si="7"/>
        <v>0.6425322414</v>
      </c>
      <c r="P130" s="36">
        <f t="shared" si="2"/>
        <v>1</v>
      </c>
      <c r="Q130" s="36">
        <f t="shared" si="8"/>
        <v>3.349562728</v>
      </c>
      <c r="S130" s="37">
        <v>0.5029</v>
      </c>
      <c r="T130" s="37">
        <v>2.442103036E7</v>
      </c>
      <c r="U130" s="36">
        <f t="shared" si="6"/>
        <v>24.42103036</v>
      </c>
      <c r="V130" s="36">
        <f>U130/AVERAGE(Q126:Q155)</f>
        <v>7.463386559</v>
      </c>
      <c r="X130" s="38"/>
    </row>
    <row r="131">
      <c r="A131" s="33" t="s">
        <v>36</v>
      </c>
      <c r="B131" s="34" t="s">
        <v>39</v>
      </c>
      <c r="C131" s="34">
        <v>1.0</v>
      </c>
      <c r="D131" s="35">
        <v>43726.0</v>
      </c>
      <c r="E131" s="34" t="s">
        <v>40</v>
      </c>
      <c r="H131" s="34">
        <v>0.0</v>
      </c>
      <c r="I131" s="34">
        <v>2.0</v>
      </c>
      <c r="J131" s="34">
        <v>129.04</v>
      </c>
      <c r="K131" s="34">
        <v>1.0</v>
      </c>
      <c r="L131" s="34">
        <v>17.0821</v>
      </c>
      <c r="M131" s="34">
        <v>6.1063</v>
      </c>
      <c r="O131" s="36">
        <f t="shared" si="7"/>
        <v>0.6425322414</v>
      </c>
      <c r="P131" s="36">
        <f t="shared" si="2"/>
        <v>1</v>
      </c>
      <c r="Q131" s="36">
        <f t="shared" si="8"/>
        <v>3.349562728</v>
      </c>
      <c r="S131" s="37">
        <v>0.5027</v>
      </c>
      <c r="T131" s="37">
        <v>2.41861467E7</v>
      </c>
      <c r="U131" s="36">
        <f t="shared" si="6"/>
        <v>24.1861467</v>
      </c>
      <c r="V131" s="36">
        <f>U131/AVERAGE(Q126:Q155)</f>
        <v>7.391603038</v>
      </c>
      <c r="X131" s="38"/>
    </row>
    <row r="132">
      <c r="A132" s="33" t="s">
        <v>36</v>
      </c>
      <c r="B132" s="34" t="s">
        <v>39</v>
      </c>
      <c r="C132" s="34">
        <v>1.0</v>
      </c>
      <c r="D132" s="35">
        <v>43726.0</v>
      </c>
      <c r="E132" s="34" t="s">
        <v>40</v>
      </c>
      <c r="H132" s="34">
        <v>0.0</v>
      </c>
      <c r="I132" s="34">
        <v>3.0</v>
      </c>
      <c r="J132" s="34">
        <v>112.36</v>
      </c>
      <c r="K132" s="34">
        <v>1.0</v>
      </c>
      <c r="L132" s="34">
        <v>11.793</v>
      </c>
      <c r="M132" s="34">
        <v>4.0848</v>
      </c>
      <c r="O132" s="36">
        <f t="shared" si="7"/>
        <v>0.6536250318</v>
      </c>
      <c r="P132" s="36">
        <f t="shared" si="2"/>
        <v>1</v>
      </c>
      <c r="Q132" s="36">
        <f t="shared" si="8"/>
        <v>3.238767439</v>
      </c>
      <c r="S132" s="37">
        <v>0.5107</v>
      </c>
      <c r="T132" s="37">
        <v>2.047211422E7</v>
      </c>
      <c r="U132" s="36">
        <f t="shared" si="6"/>
        <v>20.47211422</v>
      </c>
      <c r="V132" s="36">
        <f>U132/AVERAGE(Q126:Q155)</f>
        <v>6.256546094</v>
      </c>
      <c r="X132" s="38"/>
    </row>
    <row r="133">
      <c r="A133" s="33" t="s">
        <v>36</v>
      </c>
      <c r="B133" s="34" t="s">
        <v>39</v>
      </c>
      <c r="C133" s="34">
        <v>1.0</v>
      </c>
      <c r="D133" s="35">
        <v>43726.0</v>
      </c>
      <c r="E133" s="34" t="s">
        <v>40</v>
      </c>
      <c r="H133" s="34">
        <v>0.0</v>
      </c>
      <c r="I133" s="34">
        <v>3.0</v>
      </c>
      <c r="J133" s="34">
        <v>112.36</v>
      </c>
      <c r="K133" s="34">
        <v>1.0</v>
      </c>
      <c r="L133" s="34">
        <v>11.793</v>
      </c>
      <c r="M133" s="34">
        <v>4.0848</v>
      </c>
      <c r="O133" s="36">
        <f t="shared" si="7"/>
        <v>0.6536250318</v>
      </c>
      <c r="P133" s="36">
        <f t="shared" si="2"/>
        <v>1</v>
      </c>
      <c r="Q133" s="36">
        <f t="shared" si="8"/>
        <v>3.238767439</v>
      </c>
      <c r="S133" s="37">
        <v>0.5047</v>
      </c>
      <c r="T133" s="37">
        <v>2.019713949E7</v>
      </c>
      <c r="U133" s="36">
        <f t="shared" si="6"/>
        <v>20.19713949</v>
      </c>
      <c r="V133" s="36">
        <f>U133/AVERAGE(Q126:Q155)</f>
        <v>6.172510217</v>
      </c>
      <c r="X133" s="38"/>
    </row>
    <row r="134">
      <c r="A134" s="33" t="s">
        <v>36</v>
      </c>
      <c r="B134" s="34" t="s">
        <v>39</v>
      </c>
      <c r="C134" s="34">
        <v>1.0</v>
      </c>
      <c r="D134" s="35">
        <v>43726.0</v>
      </c>
      <c r="E134" s="34" t="s">
        <v>40</v>
      </c>
      <c r="H134" s="34">
        <v>0.0</v>
      </c>
      <c r="I134" s="34">
        <v>3.0</v>
      </c>
      <c r="J134" s="34">
        <v>112.36</v>
      </c>
      <c r="K134" s="34">
        <v>1.0</v>
      </c>
      <c r="L134" s="34">
        <v>11.793</v>
      </c>
      <c r="M134" s="34">
        <v>4.0848</v>
      </c>
      <c r="O134" s="36">
        <f t="shared" si="7"/>
        <v>0.6536250318</v>
      </c>
      <c r="P134" s="36">
        <f t="shared" si="2"/>
        <v>1</v>
      </c>
      <c r="Q134" s="36">
        <f t="shared" si="8"/>
        <v>3.238767439</v>
      </c>
      <c r="S134" s="37">
        <v>0.4991</v>
      </c>
      <c r="T134" s="37">
        <v>2.054945159E7</v>
      </c>
      <c r="U134" s="36">
        <f t="shared" si="6"/>
        <v>20.54945159</v>
      </c>
      <c r="V134" s="36">
        <f>U134/AVERAGE(Q126:Q155)</f>
        <v>6.280181406</v>
      </c>
      <c r="X134" s="38"/>
    </row>
    <row r="135">
      <c r="A135" s="33" t="s">
        <v>36</v>
      </c>
      <c r="B135" s="34" t="s">
        <v>39</v>
      </c>
      <c r="C135" s="34">
        <v>1.0</v>
      </c>
      <c r="D135" s="35">
        <v>43726.0</v>
      </c>
      <c r="E135" s="34" t="s">
        <v>40</v>
      </c>
      <c r="H135" s="34">
        <v>0.0</v>
      </c>
      <c r="I135" s="34">
        <v>4.0</v>
      </c>
      <c r="J135" s="34">
        <v>108.81</v>
      </c>
      <c r="K135" s="34">
        <v>1.0</v>
      </c>
      <c r="L135" s="34">
        <v>9.0207</v>
      </c>
      <c r="M135" s="34">
        <v>2.8424</v>
      </c>
      <c r="O135" s="36">
        <f t="shared" si="7"/>
        <v>0.684902502</v>
      </c>
      <c r="P135" s="36">
        <f t="shared" si="2"/>
        <v>1</v>
      </c>
      <c r="Q135" s="36">
        <f t="shared" si="8"/>
        <v>3.482895753</v>
      </c>
      <c r="S135" s="37">
        <v>0.5098</v>
      </c>
      <c r="T135" s="37">
        <v>2.240895433E7</v>
      </c>
      <c r="U135" s="36">
        <f t="shared" si="6"/>
        <v>22.40895433</v>
      </c>
      <c r="V135" s="36">
        <f>U135/AVERAGE(Q126:Q155)</f>
        <v>6.848469785</v>
      </c>
      <c r="X135" s="38"/>
    </row>
    <row r="136">
      <c r="A136" s="33" t="s">
        <v>36</v>
      </c>
      <c r="B136" s="34" t="s">
        <v>39</v>
      </c>
      <c r="C136" s="34">
        <v>1.0</v>
      </c>
      <c r="D136" s="35">
        <v>43726.0</v>
      </c>
      <c r="E136" s="34" t="s">
        <v>40</v>
      </c>
      <c r="H136" s="34">
        <v>0.0</v>
      </c>
      <c r="I136" s="34">
        <v>4.0</v>
      </c>
      <c r="J136" s="34">
        <v>108.81</v>
      </c>
      <c r="K136" s="34">
        <v>1.0</v>
      </c>
      <c r="L136" s="34">
        <v>9.0207</v>
      </c>
      <c r="M136" s="34">
        <v>2.8424</v>
      </c>
      <c r="O136" s="36">
        <f t="shared" si="7"/>
        <v>0.684902502</v>
      </c>
      <c r="P136" s="36">
        <f t="shared" si="2"/>
        <v>1</v>
      </c>
      <c r="Q136" s="36">
        <f t="shared" si="8"/>
        <v>3.482895753</v>
      </c>
      <c r="S136" s="37">
        <v>0.5063</v>
      </c>
      <c r="T136" s="37">
        <v>2.234314853E7</v>
      </c>
      <c r="U136" s="36">
        <f t="shared" si="6"/>
        <v>22.34314853</v>
      </c>
      <c r="V136" s="36">
        <f>U136/AVERAGE(Q126:Q155)</f>
        <v>6.828358671</v>
      </c>
      <c r="X136" s="38"/>
    </row>
    <row r="137">
      <c r="A137" s="33" t="s">
        <v>36</v>
      </c>
      <c r="B137" s="34" t="s">
        <v>39</v>
      </c>
      <c r="C137" s="34">
        <v>1.0</v>
      </c>
      <c r="D137" s="35">
        <v>43726.0</v>
      </c>
      <c r="E137" s="34" t="s">
        <v>40</v>
      </c>
      <c r="H137" s="34">
        <v>0.0</v>
      </c>
      <c r="I137" s="34">
        <v>4.0</v>
      </c>
      <c r="J137" s="34">
        <v>108.81</v>
      </c>
      <c r="K137" s="34">
        <v>1.0</v>
      </c>
      <c r="L137" s="34">
        <v>9.0207</v>
      </c>
      <c r="M137" s="34">
        <v>2.8424</v>
      </c>
      <c r="O137" s="36">
        <f t="shared" si="7"/>
        <v>0.684902502</v>
      </c>
      <c r="P137" s="36">
        <f t="shared" si="2"/>
        <v>1</v>
      </c>
      <c r="Q137" s="36">
        <f t="shared" si="8"/>
        <v>3.482895753</v>
      </c>
      <c r="S137" s="37">
        <v>0.5162</v>
      </c>
      <c r="T137" s="37">
        <v>2.250086288E7</v>
      </c>
      <c r="U137" s="36">
        <f t="shared" si="6"/>
        <v>22.50086288</v>
      </c>
      <c r="V137" s="36">
        <f>U137/AVERAGE(Q126:Q155)</f>
        <v>6.876558241</v>
      </c>
      <c r="X137" s="38"/>
    </row>
    <row r="138">
      <c r="A138" s="33" t="s">
        <v>36</v>
      </c>
      <c r="B138" s="34" t="s">
        <v>39</v>
      </c>
      <c r="C138" s="34">
        <v>1.0</v>
      </c>
      <c r="D138" s="35">
        <v>43726.0</v>
      </c>
      <c r="E138" s="34" t="s">
        <v>40</v>
      </c>
      <c r="H138" s="34">
        <v>0.0</v>
      </c>
      <c r="I138" s="34">
        <v>5.0</v>
      </c>
      <c r="J138" s="34">
        <v>117.25</v>
      </c>
      <c r="K138" s="34">
        <v>1.0</v>
      </c>
      <c r="L138" s="34">
        <v>12.7361</v>
      </c>
      <c r="M138" s="34">
        <v>4.1321</v>
      </c>
      <c r="O138" s="36">
        <f t="shared" si="7"/>
        <v>0.6755600223</v>
      </c>
      <c r="P138" s="36">
        <f t="shared" si="2"/>
        <v>1</v>
      </c>
      <c r="Q138" s="36">
        <f t="shared" si="8"/>
        <v>3.141768217</v>
      </c>
      <c r="S138" s="37">
        <v>1.0299</v>
      </c>
      <c r="T138" s="37">
        <v>2.650669772E7</v>
      </c>
      <c r="U138" s="36">
        <f t="shared" si="6"/>
        <v>26.50669772</v>
      </c>
      <c r="V138" s="36">
        <f>U138/AVERAGE(Q126:Q155)</f>
        <v>8.100793806</v>
      </c>
      <c r="X138" s="38"/>
    </row>
    <row r="139">
      <c r="A139" s="33" t="s">
        <v>36</v>
      </c>
      <c r="B139" s="34" t="s">
        <v>39</v>
      </c>
      <c r="C139" s="34">
        <v>1.0</v>
      </c>
      <c r="D139" s="35">
        <v>43726.0</v>
      </c>
      <c r="E139" s="34" t="s">
        <v>40</v>
      </c>
      <c r="H139" s="34">
        <v>0.0</v>
      </c>
      <c r="I139" s="34">
        <v>5.0</v>
      </c>
      <c r="J139" s="34">
        <v>117.25</v>
      </c>
      <c r="K139" s="34">
        <v>1.0</v>
      </c>
      <c r="L139" s="34">
        <v>12.7361</v>
      </c>
      <c r="M139" s="34">
        <v>4.1321</v>
      </c>
      <c r="O139" s="36">
        <f t="shared" si="7"/>
        <v>0.6755600223</v>
      </c>
      <c r="P139" s="36">
        <f t="shared" si="2"/>
        <v>1</v>
      </c>
      <c r="Q139" s="36">
        <f t="shared" si="8"/>
        <v>3.141768217</v>
      </c>
      <c r="S139" s="37">
        <v>1.0893</v>
      </c>
      <c r="T139" s="37">
        <v>2.61712952E7</v>
      </c>
      <c r="U139" s="36">
        <f t="shared" si="6"/>
        <v>26.1712952</v>
      </c>
      <c r="V139" s="36">
        <f>U139/AVERAGE(Q126:Q155)</f>
        <v>7.998290405</v>
      </c>
      <c r="X139" s="38"/>
    </row>
    <row r="140">
      <c r="A140" s="33" t="s">
        <v>36</v>
      </c>
      <c r="B140" s="34" t="s">
        <v>39</v>
      </c>
      <c r="C140" s="34">
        <v>1.0</v>
      </c>
      <c r="D140" s="35">
        <v>43726.0</v>
      </c>
      <c r="E140" s="34" t="s">
        <v>40</v>
      </c>
      <c r="H140" s="34">
        <v>0.0</v>
      </c>
      <c r="I140" s="34">
        <v>5.0</v>
      </c>
      <c r="J140" s="34">
        <v>117.25</v>
      </c>
      <c r="K140" s="34">
        <v>1.0</v>
      </c>
      <c r="L140" s="34">
        <v>12.7361</v>
      </c>
      <c r="M140" s="34">
        <v>4.1321</v>
      </c>
      <c r="O140" s="36">
        <f t="shared" si="7"/>
        <v>0.6755600223</v>
      </c>
      <c r="P140" s="36">
        <f t="shared" si="2"/>
        <v>1</v>
      </c>
      <c r="Q140" s="36">
        <f t="shared" si="8"/>
        <v>3.141768217</v>
      </c>
      <c r="S140" s="39"/>
      <c r="T140" s="37"/>
      <c r="U140" s="36">
        <f t="shared" si="6"/>
        <v>0</v>
      </c>
      <c r="V140" s="36">
        <f>U140/AVERAGE(Q126:Q155)</f>
        <v>0</v>
      </c>
      <c r="X140" s="38"/>
    </row>
    <row r="141">
      <c r="A141" s="33" t="s">
        <v>36</v>
      </c>
      <c r="B141" s="34" t="s">
        <v>39</v>
      </c>
      <c r="C141" s="34">
        <v>1.0</v>
      </c>
      <c r="D141" s="35">
        <v>43726.0</v>
      </c>
      <c r="E141" s="34" t="s">
        <v>40</v>
      </c>
      <c r="H141" s="34">
        <v>0.0</v>
      </c>
      <c r="I141" s="34">
        <v>6.0</v>
      </c>
      <c r="J141" s="34">
        <v>117.37</v>
      </c>
      <c r="K141" s="34">
        <v>1.0</v>
      </c>
      <c r="L141" s="34">
        <v>14.1161</v>
      </c>
      <c r="M141" s="34">
        <v>4.2048</v>
      </c>
      <c r="O141" s="36">
        <f t="shared" si="7"/>
        <v>0.7021273581</v>
      </c>
      <c r="P141" s="36">
        <f t="shared" si="2"/>
        <v>1</v>
      </c>
      <c r="Q141" s="36">
        <f t="shared" si="8"/>
        <v>3.114280672</v>
      </c>
      <c r="S141" s="34">
        <v>1.1791</v>
      </c>
      <c r="T141" s="34">
        <v>2.523283066E7</v>
      </c>
      <c r="U141" s="36">
        <f t="shared" ref="U141:U142" si="9">T144/1000000</f>
        <v>26.23278419</v>
      </c>
      <c r="V141" s="36">
        <f>U141/AVERAGE(Q126:Q155)</f>
        <v>8.017082246</v>
      </c>
      <c r="X141" s="38"/>
    </row>
    <row r="142">
      <c r="A142" s="33" t="s">
        <v>36</v>
      </c>
      <c r="B142" s="34" t="s">
        <v>39</v>
      </c>
      <c r="C142" s="34">
        <v>1.0</v>
      </c>
      <c r="D142" s="35">
        <v>43726.0</v>
      </c>
      <c r="E142" s="34" t="s">
        <v>40</v>
      </c>
      <c r="H142" s="34">
        <v>0.0</v>
      </c>
      <c r="I142" s="34">
        <v>6.0</v>
      </c>
      <c r="J142" s="34">
        <v>117.37</v>
      </c>
      <c r="K142" s="34">
        <v>1.0</v>
      </c>
      <c r="L142" s="34">
        <v>14.1161</v>
      </c>
      <c r="M142" s="34">
        <v>4.2048</v>
      </c>
      <c r="O142" s="36">
        <f t="shared" si="7"/>
        <v>0.7021273581</v>
      </c>
      <c r="P142" s="36">
        <f t="shared" si="2"/>
        <v>1</v>
      </c>
      <c r="Q142" s="36">
        <f t="shared" si="8"/>
        <v>3.114280672</v>
      </c>
      <c r="S142" s="34">
        <v>1.3447</v>
      </c>
      <c r="T142" s="34">
        <v>2.563502022E7</v>
      </c>
      <c r="U142" s="36">
        <f t="shared" si="9"/>
        <v>26.2152285</v>
      </c>
      <c r="V142" s="36">
        <f>U142/AVERAGE(Q126:Q155)</f>
        <v>8.011716997</v>
      </c>
      <c r="X142" s="38"/>
    </row>
    <row r="143">
      <c r="A143" s="33" t="s">
        <v>36</v>
      </c>
      <c r="B143" s="34" t="s">
        <v>39</v>
      </c>
      <c r="C143" s="34">
        <v>1.0</v>
      </c>
      <c r="D143" s="35">
        <v>43726.0</v>
      </c>
      <c r="E143" s="34" t="s">
        <v>40</v>
      </c>
      <c r="H143" s="34">
        <v>0.0</v>
      </c>
      <c r="I143" s="34">
        <v>6.0</v>
      </c>
      <c r="J143" s="34">
        <v>117.37</v>
      </c>
      <c r="K143" s="34">
        <v>1.0</v>
      </c>
      <c r="L143" s="34">
        <v>14.1161</v>
      </c>
      <c r="M143" s="34">
        <v>4.2048</v>
      </c>
      <c r="O143" s="36">
        <f t="shared" si="7"/>
        <v>0.7021273581</v>
      </c>
      <c r="P143" s="36">
        <f t="shared" si="2"/>
        <v>1</v>
      </c>
      <c r="Q143" s="36">
        <f t="shared" si="8"/>
        <v>3.114280672</v>
      </c>
      <c r="U143" s="36">
        <f>T143/1000000</f>
        <v>0</v>
      </c>
      <c r="V143" s="36">
        <f>U143/AVERAGE(Q126:Q155)</f>
        <v>0</v>
      </c>
      <c r="X143" s="38"/>
    </row>
    <row r="144">
      <c r="A144" s="33" t="s">
        <v>36</v>
      </c>
      <c r="B144" s="34" t="s">
        <v>39</v>
      </c>
      <c r="C144" s="34">
        <v>1.0</v>
      </c>
      <c r="D144" s="35">
        <v>43726.0</v>
      </c>
      <c r="E144" s="34" t="s">
        <v>40</v>
      </c>
      <c r="H144" s="34">
        <v>0.0</v>
      </c>
      <c r="I144" s="34">
        <v>7.0</v>
      </c>
      <c r="J144" s="34">
        <v>112.86</v>
      </c>
      <c r="K144" s="34">
        <v>1.0</v>
      </c>
      <c r="L144" s="34">
        <v>12.3764</v>
      </c>
      <c r="M144" s="34">
        <v>4.2135</v>
      </c>
      <c r="O144" s="36">
        <f t="shared" si="7"/>
        <v>0.6595536667</v>
      </c>
      <c r="P144" s="36">
        <f t="shared" si="2"/>
        <v>1</v>
      </c>
      <c r="Q144" s="36">
        <f t="shared" si="8"/>
        <v>3.038420936</v>
      </c>
      <c r="S144" s="37">
        <v>1.1537</v>
      </c>
      <c r="T144" s="37">
        <v>2.623278419E7</v>
      </c>
      <c r="U144" s="36" t="str">
        <f t="shared" ref="U144:U145" si="10">#REF!/1000000</f>
        <v>#REF!</v>
      </c>
      <c r="V144" s="36" t="str">
        <f>U144/AVERAGE(Q126:Q155)</f>
        <v>#REF!</v>
      </c>
      <c r="X144" s="38"/>
    </row>
    <row r="145">
      <c r="A145" s="33" t="s">
        <v>36</v>
      </c>
      <c r="B145" s="34" t="s">
        <v>39</v>
      </c>
      <c r="C145" s="34">
        <v>1.0</v>
      </c>
      <c r="D145" s="35">
        <v>43726.0</v>
      </c>
      <c r="E145" s="34" t="s">
        <v>40</v>
      </c>
      <c r="H145" s="34">
        <v>0.0</v>
      </c>
      <c r="I145" s="34">
        <v>7.0</v>
      </c>
      <c r="J145" s="34">
        <v>112.86</v>
      </c>
      <c r="K145" s="34">
        <v>1.0</v>
      </c>
      <c r="L145" s="34">
        <v>12.3764</v>
      </c>
      <c r="M145" s="34">
        <v>4.2135</v>
      </c>
      <c r="O145" s="36">
        <f t="shared" si="7"/>
        <v>0.6595536667</v>
      </c>
      <c r="P145" s="36">
        <f t="shared" si="2"/>
        <v>1</v>
      </c>
      <c r="Q145" s="36">
        <f t="shared" si="8"/>
        <v>3.038420936</v>
      </c>
      <c r="S145" s="37">
        <v>1.0035</v>
      </c>
      <c r="T145" s="37">
        <v>2.62152285E7</v>
      </c>
      <c r="U145" s="36" t="str">
        <f t="shared" si="10"/>
        <v>#REF!</v>
      </c>
      <c r="V145" s="36" t="str">
        <f>U145/AVERAGE(Q126:Q155)</f>
        <v>#REF!</v>
      </c>
      <c r="X145" s="38"/>
    </row>
    <row r="146">
      <c r="A146" s="33" t="s">
        <v>36</v>
      </c>
      <c r="B146" s="34" t="s">
        <v>39</v>
      </c>
      <c r="C146" s="34">
        <v>1.0</v>
      </c>
      <c r="D146" s="35">
        <v>43726.0</v>
      </c>
      <c r="E146" s="34" t="s">
        <v>40</v>
      </c>
      <c r="H146" s="34">
        <v>0.0</v>
      </c>
      <c r="I146" s="34">
        <v>7.0</v>
      </c>
      <c r="J146" s="34">
        <v>112.86</v>
      </c>
      <c r="K146" s="34">
        <v>1.0</v>
      </c>
      <c r="L146" s="34">
        <v>12.3764</v>
      </c>
      <c r="M146" s="34">
        <v>4.2135</v>
      </c>
      <c r="O146" s="36">
        <f t="shared" si="7"/>
        <v>0.6595536667</v>
      </c>
      <c r="P146" s="36">
        <f t="shared" si="2"/>
        <v>1</v>
      </c>
      <c r="Q146" s="36">
        <f t="shared" si="8"/>
        <v>3.038420936</v>
      </c>
      <c r="U146" s="36">
        <f t="shared" ref="U146:U295" si="11">T146/1000000</f>
        <v>0</v>
      </c>
      <c r="V146" s="36">
        <f>U146/AVERAGE(Q126:Q155)</f>
        <v>0</v>
      </c>
      <c r="X146" s="38"/>
    </row>
    <row r="147">
      <c r="A147" s="33" t="s">
        <v>36</v>
      </c>
      <c r="B147" s="34" t="s">
        <v>39</v>
      </c>
      <c r="C147" s="34">
        <v>1.0</v>
      </c>
      <c r="D147" s="35">
        <v>43726.0</v>
      </c>
      <c r="E147" s="34" t="s">
        <v>40</v>
      </c>
      <c r="H147" s="34">
        <v>0.0</v>
      </c>
      <c r="I147" s="34">
        <v>8.0</v>
      </c>
      <c r="J147" s="34">
        <v>109.57</v>
      </c>
      <c r="K147" s="34">
        <v>1.0</v>
      </c>
      <c r="L147" s="34">
        <v>10.2018</v>
      </c>
      <c r="M147" s="34">
        <v>3.2973</v>
      </c>
      <c r="O147" s="36">
        <f t="shared" si="7"/>
        <v>0.6767923308</v>
      </c>
      <c r="P147" s="36">
        <f t="shared" si="2"/>
        <v>1</v>
      </c>
      <c r="Q147" s="36">
        <f t="shared" si="8"/>
        <v>3.260611097</v>
      </c>
      <c r="U147" s="36">
        <f t="shared" si="11"/>
        <v>0</v>
      </c>
      <c r="V147" s="36">
        <f>U147/AVERAGE(Q126:Q155)</f>
        <v>0</v>
      </c>
      <c r="X147" s="38"/>
    </row>
    <row r="148">
      <c r="A148" s="33" t="s">
        <v>36</v>
      </c>
      <c r="B148" s="34" t="s">
        <v>39</v>
      </c>
      <c r="C148" s="34">
        <v>1.0</v>
      </c>
      <c r="D148" s="35">
        <v>43726.0</v>
      </c>
      <c r="E148" s="34" t="s">
        <v>40</v>
      </c>
      <c r="H148" s="34">
        <v>0.0</v>
      </c>
      <c r="I148" s="34">
        <v>8.0</v>
      </c>
      <c r="J148" s="34">
        <v>109.57</v>
      </c>
      <c r="K148" s="34">
        <v>1.0</v>
      </c>
      <c r="L148" s="34">
        <v>10.2018</v>
      </c>
      <c r="M148" s="34">
        <v>3.2973</v>
      </c>
      <c r="O148" s="36">
        <f t="shared" si="7"/>
        <v>0.6767923308</v>
      </c>
      <c r="P148" s="36">
        <f t="shared" si="2"/>
        <v>1</v>
      </c>
      <c r="Q148" s="36">
        <f t="shared" si="8"/>
        <v>3.260611097</v>
      </c>
      <c r="U148" s="36">
        <f t="shared" si="11"/>
        <v>0</v>
      </c>
      <c r="V148" s="36">
        <f>U148/AVERAGE(Q126:Q155)</f>
        <v>0</v>
      </c>
      <c r="X148" s="38"/>
    </row>
    <row r="149">
      <c r="A149" s="33" t="s">
        <v>36</v>
      </c>
      <c r="B149" s="34" t="s">
        <v>39</v>
      </c>
      <c r="C149" s="34">
        <v>1.0</v>
      </c>
      <c r="D149" s="35">
        <v>43726.0</v>
      </c>
      <c r="E149" s="34" t="s">
        <v>40</v>
      </c>
      <c r="H149" s="34">
        <v>0.0</v>
      </c>
      <c r="I149" s="34">
        <v>8.0</v>
      </c>
      <c r="J149" s="34">
        <v>109.57</v>
      </c>
      <c r="K149" s="34">
        <v>1.0</v>
      </c>
      <c r="L149" s="34">
        <v>10.2018</v>
      </c>
      <c r="M149" s="34">
        <v>3.2973</v>
      </c>
      <c r="O149" s="36">
        <f t="shared" si="7"/>
        <v>0.6767923308</v>
      </c>
      <c r="P149" s="36">
        <f t="shared" si="2"/>
        <v>1</v>
      </c>
      <c r="Q149" s="36">
        <f t="shared" si="8"/>
        <v>3.260611097</v>
      </c>
      <c r="U149" s="36">
        <f t="shared" si="11"/>
        <v>0</v>
      </c>
      <c r="V149" s="36">
        <f>U149/AVERAGE(Q126:Q155)</f>
        <v>0</v>
      </c>
      <c r="X149" s="38"/>
    </row>
    <row r="150">
      <c r="A150" s="33" t="s">
        <v>36</v>
      </c>
      <c r="B150" s="34" t="s">
        <v>39</v>
      </c>
      <c r="C150" s="34">
        <v>1.0</v>
      </c>
      <c r="D150" s="35">
        <v>43726.0</v>
      </c>
      <c r="E150" s="34" t="s">
        <v>40</v>
      </c>
      <c r="H150" s="34">
        <v>0.0</v>
      </c>
      <c r="I150" s="34">
        <v>9.0</v>
      </c>
      <c r="J150" s="34">
        <v>121.67</v>
      </c>
      <c r="K150" s="34">
        <v>1.0</v>
      </c>
      <c r="L150" s="34">
        <v>15.3971</v>
      </c>
      <c r="M150" s="34">
        <v>5.238</v>
      </c>
      <c r="O150" s="36">
        <f t="shared" si="7"/>
        <v>0.6598060674</v>
      </c>
      <c r="P150" s="36">
        <f t="shared" si="2"/>
        <v>1</v>
      </c>
      <c r="Q150" s="36">
        <f t="shared" si="8"/>
        <v>3.454975878</v>
      </c>
      <c r="S150" s="34">
        <v>1.0342</v>
      </c>
      <c r="T150" s="34">
        <v>2.609797603E7</v>
      </c>
      <c r="U150" s="36">
        <f t="shared" si="11"/>
        <v>26.09797603</v>
      </c>
      <c r="V150" s="36">
        <f>U150/AVERAGE(Q126:Q155)</f>
        <v>7.975883107</v>
      </c>
      <c r="X150" s="38"/>
    </row>
    <row r="151">
      <c r="A151" s="33" t="s">
        <v>36</v>
      </c>
      <c r="B151" s="34" t="s">
        <v>39</v>
      </c>
      <c r="C151" s="34">
        <v>1.0</v>
      </c>
      <c r="D151" s="35">
        <v>43726.0</v>
      </c>
      <c r="E151" s="34" t="s">
        <v>40</v>
      </c>
      <c r="H151" s="34">
        <v>0.0</v>
      </c>
      <c r="I151" s="34">
        <v>9.0</v>
      </c>
      <c r="J151" s="34">
        <v>121.67</v>
      </c>
      <c r="K151" s="34">
        <v>1.0</v>
      </c>
      <c r="L151" s="34">
        <v>15.3971</v>
      </c>
      <c r="M151" s="34">
        <v>5.238</v>
      </c>
      <c r="O151" s="36">
        <f t="shared" si="7"/>
        <v>0.6598060674</v>
      </c>
      <c r="P151" s="36">
        <f t="shared" si="2"/>
        <v>1</v>
      </c>
      <c r="Q151" s="36">
        <f t="shared" si="8"/>
        <v>3.454975878</v>
      </c>
      <c r="S151" s="34">
        <v>1.2181</v>
      </c>
      <c r="T151" s="34">
        <v>2.514800384E7</v>
      </c>
      <c r="U151" s="36">
        <f t="shared" si="11"/>
        <v>25.14800384</v>
      </c>
      <c r="V151" s="36">
        <f>U151/AVERAGE(Q126:Q155)</f>
        <v>7.685559171</v>
      </c>
      <c r="X151" s="38"/>
    </row>
    <row r="152">
      <c r="A152" s="33" t="s">
        <v>36</v>
      </c>
      <c r="B152" s="34" t="s">
        <v>39</v>
      </c>
      <c r="C152" s="34">
        <v>1.0</v>
      </c>
      <c r="D152" s="35">
        <v>43726.0</v>
      </c>
      <c r="E152" s="34" t="s">
        <v>40</v>
      </c>
      <c r="H152" s="34">
        <v>0.0</v>
      </c>
      <c r="I152" s="34">
        <v>9.0</v>
      </c>
      <c r="J152" s="34">
        <v>121.67</v>
      </c>
      <c r="K152" s="34">
        <v>1.0</v>
      </c>
      <c r="L152" s="34">
        <v>15.3971</v>
      </c>
      <c r="M152" s="34">
        <v>5.238</v>
      </c>
      <c r="O152" s="36">
        <f t="shared" si="7"/>
        <v>0.6598060674</v>
      </c>
      <c r="P152" s="36">
        <f t="shared" si="2"/>
        <v>1</v>
      </c>
      <c r="Q152" s="36">
        <f t="shared" si="8"/>
        <v>3.454975878</v>
      </c>
      <c r="U152" s="36">
        <f t="shared" si="11"/>
        <v>0</v>
      </c>
      <c r="V152" s="36">
        <f>U152/AVERAGE(Q126:Q155)</f>
        <v>0</v>
      </c>
      <c r="X152" s="38"/>
    </row>
    <row r="153">
      <c r="A153" s="33" t="s">
        <v>36</v>
      </c>
      <c r="B153" s="34" t="s">
        <v>39</v>
      </c>
      <c r="C153" s="34">
        <v>1.0</v>
      </c>
      <c r="D153" s="35">
        <v>43726.0</v>
      </c>
      <c r="E153" s="34" t="s">
        <v>40</v>
      </c>
      <c r="H153" s="34">
        <v>0.0</v>
      </c>
      <c r="I153" s="34">
        <v>10.0</v>
      </c>
      <c r="J153" s="34">
        <v>111.89</v>
      </c>
      <c r="K153" s="34">
        <v>1.0</v>
      </c>
      <c r="L153" s="34">
        <v>11.4382</v>
      </c>
      <c r="M153" s="34">
        <v>4.078</v>
      </c>
      <c r="O153" s="36">
        <f t="shared" si="7"/>
        <v>0.643475372</v>
      </c>
      <c r="P153" s="36">
        <f t="shared" si="2"/>
        <v>1</v>
      </c>
      <c r="Q153" s="36">
        <f t="shared" si="8"/>
        <v>3.448564882</v>
      </c>
      <c r="S153" s="34">
        <v>1.2401</v>
      </c>
      <c r="T153" s="34">
        <v>2.694876415E7</v>
      </c>
      <c r="U153" s="36">
        <f t="shared" si="11"/>
        <v>26.94876415</v>
      </c>
      <c r="V153" s="36">
        <f>U153/AVERAGE(Q126:Q155)</f>
        <v>8.235895094</v>
      </c>
      <c r="X153" s="38"/>
    </row>
    <row r="154">
      <c r="A154" s="33" t="s">
        <v>36</v>
      </c>
      <c r="B154" s="34" t="s">
        <v>39</v>
      </c>
      <c r="C154" s="34">
        <v>1.0</v>
      </c>
      <c r="D154" s="35">
        <v>43726.0</v>
      </c>
      <c r="E154" s="34" t="s">
        <v>40</v>
      </c>
      <c r="H154" s="34">
        <v>0.0</v>
      </c>
      <c r="I154" s="34">
        <v>10.0</v>
      </c>
      <c r="J154" s="34">
        <v>111.89</v>
      </c>
      <c r="K154" s="34">
        <v>1.0</v>
      </c>
      <c r="L154" s="34">
        <v>11.4382</v>
      </c>
      <c r="M154" s="34">
        <v>4.078</v>
      </c>
      <c r="O154" s="36">
        <f t="shared" si="7"/>
        <v>0.643475372</v>
      </c>
      <c r="P154" s="36">
        <f t="shared" si="2"/>
        <v>1</v>
      </c>
      <c r="Q154" s="36">
        <f t="shared" si="8"/>
        <v>3.448564882</v>
      </c>
      <c r="S154" s="34">
        <v>1.0978</v>
      </c>
      <c r="T154" s="34">
        <v>2.577717713E7</v>
      </c>
      <c r="U154" s="36">
        <f t="shared" si="11"/>
        <v>25.77717713</v>
      </c>
      <c r="V154" s="36">
        <f>U154/AVERAGE(Q126:Q155)</f>
        <v>7.877842764</v>
      </c>
    </row>
    <row r="155">
      <c r="A155" s="40" t="s">
        <v>36</v>
      </c>
      <c r="B155" s="41" t="s">
        <v>39</v>
      </c>
      <c r="C155" s="41">
        <v>1.0</v>
      </c>
      <c r="D155" s="42">
        <v>43726.0</v>
      </c>
      <c r="E155" s="41" t="s">
        <v>40</v>
      </c>
      <c r="F155" s="32"/>
      <c r="G155" s="32"/>
      <c r="H155" s="41">
        <v>0.0</v>
      </c>
      <c r="I155" s="41">
        <v>10.0</v>
      </c>
      <c r="J155" s="41">
        <v>111.89</v>
      </c>
      <c r="K155" s="41">
        <v>1.0</v>
      </c>
      <c r="L155" s="41">
        <v>11.4382</v>
      </c>
      <c r="M155" s="41">
        <v>4.078</v>
      </c>
      <c r="N155" s="32"/>
      <c r="O155" s="32">
        <f t="shared" ref="O155:O215" si="12">1-(M155/L155)</f>
        <v>0.643475372</v>
      </c>
      <c r="P155" s="32">
        <f t="shared" si="2"/>
        <v>1</v>
      </c>
      <c r="Q155" s="32">
        <f t="shared" si="8"/>
        <v>3.448564882</v>
      </c>
      <c r="R155" s="32"/>
      <c r="S155" s="32"/>
      <c r="T155" s="32"/>
      <c r="U155" s="32">
        <f t="shared" si="11"/>
        <v>0</v>
      </c>
      <c r="V155" s="32">
        <f>U155/AVERAGE(Q126:Q155)</f>
        <v>0</v>
      </c>
      <c r="W155" s="32"/>
      <c r="X155" s="43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>
      <c r="A156" s="33" t="s">
        <v>36</v>
      </c>
      <c r="B156" s="34" t="s">
        <v>37</v>
      </c>
      <c r="C156" s="34">
        <v>1.0</v>
      </c>
      <c r="D156" s="35">
        <v>44754.0</v>
      </c>
      <c r="E156" s="34" t="s">
        <v>41</v>
      </c>
      <c r="I156" s="34">
        <v>1.0</v>
      </c>
      <c r="J156" s="34">
        <v>141.0</v>
      </c>
      <c r="K156" s="34">
        <v>1.0</v>
      </c>
      <c r="L156" s="34">
        <v>20.3807</v>
      </c>
      <c r="M156" s="34">
        <v>8.2254</v>
      </c>
      <c r="O156" s="36">
        <f t="shared" si="12"/>
        <v>0.596412292</v>
      </c>
      <c r="P156" s="36">
        <f t="shared" si="2"/>
        <v>1</v>
      </c>
      <c r="Q156" s="36">
        <f t="shared" ref="Q156:Q326" si="13">L156/M156</f>
        <v>2.477776157</v>
      </c>
      <c r="S156" s="34">
        <v>1.0304</v>
      </c>
      <c r="T156" s="34">
        <v>2.162905269E7</v>
      </c>
      <c r="U156" s="36">
        <f t="shared" si="11"/>
        <v>21.62905269</v>
      </c>
      <c r="V156" s="36">
        <f>U156/AVERAGE(Q156:Q185)</f>
        <v>7.329625933</v>
      </c>
      <c r="X156" s="38"/>
    </row>
    <row r="157">
      <c r="A157" s="33" t="s">
        <v>36</v>
      </c>
      <c r="B157" s="34" t="s">
        <v>37</v>
      </c>
      <c r="C157" s="34">
        <v>1.0</v>
      </c>
      <c r="D157" s="35">
        <v>44754.0</v>
      </c>
      <c r="E157" s="34" t="s">
        <v>41</v>
      </c>
      <c r="I157" s="34">
        <v>1.0</v>
      </c>
      <c r="J157" s="34">
        <v>141.0</v>
      </c>
      <c r="K157" s="34">
        <v>1.0</v>
      </c>
      <c r="L157" s="34">
        <v>20.3807</v>
      </c>
      <c r="M157" s="34">
        <v>8.2254</v>
      </c>
      <c r="O157" s="36">
        <f t="shared" si="12"/>
        <v>0.596412292</v>
      </c>
      <c r="P157" s="36">
        <f t="shared" si="2"/>
        <v>1</v>
      </c>
      <c r="Q157" s="36">
        <f t="shared" si="13"/>
        <v>2.477776157</v>
      </c>
      <c r="S157" s="34">
        <v>1.0811</v>
      </c>
      <c r="T157" s="34">
        <v>2.125461781E7</v>
      </c>
      <c r="U157" s="36">
        <f t="shared" si="11"/>
        <v>21.25461781</v>
      </c>
      <c r="X157" s="38"/>
    </row>
    <row r="158">
      <c r="A158" s="33" t="s">
        <v>36</v>
      </c>
      <c r="B158" s="34" t="s">
        <v>37</v>
      </c>
      <c r="C158" s="34">
        <v>1.0</v>
      </c>
      <c r="D158" s="35">
        <v>44754.0</v>
      </c>
      <c r="E158" s="34" t="s">
        <v>41</v>
      </c>
      <c r="I158" s="34">
        <v>1.0</v>
      </c>
      <c r="J158" s="34">
        <v>141.0</v>
      </c>
      <c r="K158" s="34">
        <v>1.0</v>
      </c>
      <c r="L158" s="34">
        <v>20.3807</v>
      </c>
      <c r="M158" s="34">
        <v>8.2254</v>
      </c>
      <c r="O158" s="36">
        <f t="shared" si="12"/>
        <v>0.596412292</v>
      </c>
      <c r="P158" s="36">
        <f t="shared" si="2"/>
        <v>1</v>
      </c>
      <c r="Q158" s="36">
        <f t="shared" si="13"/>
        <v>2.477776157</v>
      </c>
      <c r="U158" s="36">
        <f t="shared" si="11"/>
        <v>0</v>
      </c>
      <c r="X158" s="38"/>
    </row>
    <row r="159">
      <c r="A159" s="33" t="s">
        <v>36</v>
      </c>
      <c r="B159" s="34" t="s">
        <v>37</v>
      </c>
      <c r="C159" s="34">
        <v>1.0</v>
      </c>
      <c r="D159" s="35">
        <v>44754.0</v>
      </c>
      <c r="E159" s="34" t="s">
        <v>41</v>
      </c>
      <c r="I159" s="34">
        <v>2.0</v>
      </c>
      <c r="J159" s="34">
        <v>136.5</v>
      </c>
      <c r="K159" s="34">
        <v>1.0</v>
      </c>
      <c r="L159" s="34">
        <v>18.4759</v>
      </c>
      <c r="M159" s="34">
        <v>7.0492</v>
      </c>
      <c r="O159" s="36">
        <f t="shared" si="12"/>
        <v>0.6184651357</v>
      </c>
      <c r="P159" s="36">
        <f t="shared" si="2"/>
        <v>1</v>
      </c>
      <c r="Q159" s="36">
        <f t="shared" si="13"/>
        <v>2.620992453</v>
      </c>
      <c r="S159" s="34">
        <v>1.3595</v>
      </c>
      <c r="T159" s="34">
        <v>2.465219694E7</v>
      </c>
      <c r="U159" s="36">
        <f t="shared" si="11"/>
        <v>24.65219694</v>
      </c>
      <c r="V159" s="36">
        <f>U159/AVERAGE(Q156:Q185)</f>
        <v>8.354105221</v>
      </c>
      <c r="X159" s="38"/>
    </row>
    <row r="160">
      <c r="A160" s="33" t="s">
        <v>36</v>
      </c>
      <c r="B160" s="34" t="s">
        <v>37</v>
      </c>
      <c r="C160" s="34">
        <v>1.0</v>
      </c>
      <c r="D160" s="35">
        <v>44754.0</v>
      </c>
      <c r="E160" s="34" t="s">
        <v>41</v>
      </c>
      <c r="I160" s="34">
        <v>2.0</v>
      </c>
      <c r="J160" s="34">
        <v>136.5</v>
      </c>
      <c r="K160" s="34">
        <v>1.0</v>
      </c>
      <c r="L160" s="34">
        <v>18.4759</v>
      </c>
      <c r="M160" s="34">
        <v>7.0492</v>
      </c>
      <c r="O160" s="36">
        <f t="shared" si="12"/>
        <v>0.6184651357</v>
      </c>
      <c r="P160" s="36">
        <f t="shared" si="2"/>
        <v>1</v>
      </c>
      <c r="Q160" s="36">
        <f t="shared" si="13"/>
        <v>2.620992453</v>
      </c>
      <c r="U160" s="36">
        <f t="shared" si="11"/>
        <v>0</v>
      </c>
      <c r="X160" s="38"/>
    </row>
    <row r="161">
      <c r="A161" s="33" t="s">
        <v>36</v>
      </c>
      <c r="B161" s="34" t="s">
        <v>37</v>
      </c>
      <c r="C161" s="34">
        <v>1.0</v>
      </c>
      <c r="D161" s="35">
        <v>44754.0</v>
      </c>
      <c r="E161" s="34" t="s">
        <v>41</v>
      </c>
      <c r="I161" s="34">
        <v>2.0</v>
      </c>
      <c r="J161" s="34">
        <v>136.5</v>
      </c>
      <c r="K161" s="34">
        <v>1.0</v>
      </c>
      <c r="L161" s="34">
        <v>18.4759</v>
      </c>
      <c r="M161" s="34">
        <v>7.0492</v>
      </c>
      <c r="O161" s="36">
        <f t="shared" si="12"/>
        <v>0.6184651357</v>
      </c>
      <c r="P161" s="36">
        <f t="shared" si="2"/>
        <v>1</v>
      </c>
      <c r="Q161" s="36">
        <f t="shared" si="13"/>
        <v>2.620992453</v>
      </c>
      <c r="U161" s="36">
        <f t="shared" si="11"/>
        <v>0</v>
      </c>
      <c r="X161" s="38"/>
    </row>
    <row r="162">
      <c r="A162" s="33" t="s">
        <v>36</v>
      </c>
      <c r="B162" s="34" t="s">
        <v>37</v>
      </c>
      <c r="C162" s="34">
        <v>1.0</v>
      </c>
      <c r="D162" s="35">
        <v>44754.0</v>
      </c>
      <c r="E162" s="34" t="s">
        <v>41</v>
      </c>
      <c r="I162" s="34">
        <v>3.0</v>
      </c>
      <c r="J162" s="34">
        <v>133.45</v>
      </c>
      <c r="K162" s="34">
        <v>1.0</v>
      </c>
      <c r="L162" s="34">
        <v>13.9715</v>
      </c>
      <c r="M162" s="34">
        <v>3.8661</v>
      </c>
      <c r="O162" s="36">
        <f t="shared" si="12"/>
        <v>0.7232866908</v>
      </c>
      <c r="P162" s="36">
        <f t="shared" si="2"/>
        <v>1</v>
      </c>
      <c r="Q162" s="36">
        <f t="shared" si="13"/>
        <v>3.613848581</v>
      </c>
      <c r="U162" s="36">
        <f t="shared" si="11"/>
        <v>0</v>
      </c>
      <c r="X162" s="38"/>
    </row>
    <row r="163">
      <c r="A163" s="33" t="s">
        <v>36</v>
      </c>
      <c r="B163" s="34" t="s">
        <v>37</v>
      </c>
      <c r="C163" s="34">
        <v>1.0</v>
      </c>
      <c r="D163" s="35">
        <v>44754.0</v>
      </c>
      <c r="E163" s="34" t="s">
        <v>41</v>
      </c>
      <c r="I163" s="34">
        <v>3.0</v>
      </c>
      <c r="J163" s="34">
        <v>133.45</v>
      </c>
      <c r="K163" s="34">
        <v>1.0</v>
      </c>
      <c r="L163" s="34">
        <v>13.9715</v>
      </c>
      <c r="M163" s="34">
        <v>3.8661</v>
      </c>
      <c r="O163" s="36">
        <f t="shared" si="12"/>
        <v>0.7232866908</v>
      </c>
      <c r="P163" s="36">
        <f t="shared" si="2"/>
        <v>1</v>
      </c>
      <c r="Q163" s="36">
        <f t="shared" si="13"/>
        <v>3.613848581</v>
      </c>
      <c r="U163" s="36">
        <f t="shared" si="11"/>
        <v>0</v>
      </c>
      <c r="X163" s="38"/>
    </row>
    <row r="164">
      <c r="A164" s="33" t="s">
        <v>36</v>
      </c>
      <c r="B164" s="34" t="s">
        <v>37</v>
      </c>
      <c r="C164" s="34">
        <v>1.0</v>
      </c>
      <c r="D164" s="35">
        <v>44754.0</v>
      </c>
      <c r="E164" s="34" t="s">
        <v>41</v>
      </c>
      <c r="I164" s="34">
        <v>3.0</v>
      </c>
      <c r="J164" s="34">
        <v>133.45</v>
      </c>
      <c r="K164" s="34">
        <v>1.0</v>
      </c>
      <c r="L164" s="34">
        <v>13.9715</v>
      </c>
      <c r="M164" s="34">
        <v>3.8661</v>
      </c>
      <c r="O164" s="36">
        <f t="shared" si="12"/>
        <v>0.7232866908</v>
      </c>
      <c r="P164" s="36">
        <f t="shared" si="2"/>
        <v>1</v>
      </c>
      <c r="Q164" s="36">
        <f t="shared" si="13"/>
        <v>3.613848581</v>
      </c>
      <c r="U164" s="36">
        <f t="shared" si="11"/>
        <v>0</v>
      </c>
      <c r="X164" s="38"/>
    </row>
    <row r="165">
      <c r="A165" s="33" t="s">
        <v>36</v>
      </c>
      <c r="B165" s="34" t="s">
        <v>37</v>
      </c>
      <c r="C165" s="34">
        <v>1.0</v>
      </c>
      <c r="D165" s="35">
        <v>44754.0</v>
      </c>
      <c r="E165" s="34" t="s">
        <v>41</v>
      </c>
      <c r="I165" s="34">
        <v>4.0</v>
      </c>
      <c r="J165" s="34">
        <v>142.1</v>
      </c>
      <c r="K165" s="34">
        <v>1.0</v>
      </c>
      <c r="L165" s="34">
        <v>18.2679</v>
      </c>
      <c r="M165" s="34">
        <v>6.6128</v>
      </c>
      <c r="O165" s="36">
        <f t="shared" si="12"/>
        <v>0.6380098424</v>
      </c>
      <c r="P165" s="36">
        <f t="shared" si="2"/>
        <v>1</v>
      </c>
      <c r="Q165" s="36">
        <f t="shared" si="13"/>
        <v>2.762506049</v>
      </c>
      <c r="U165" s="36">
        <f t="shared" si="11"/>
        <v>0</v>
      </c>
      <c r="X165" s="38"/>
    </row>
    <row r="166">
      <c r="A166" s="33" t="s">
        <v>36</v>
      </c>
      <c r="B166" s="34" t="s">
        <v>37</v>
      </c>
      <c r="C166" s="34">
        <v>1.0</v>
      </c>
      <c r="D166" s="35">
        <v>44754.0</v>
      </c>
      <c r="E166" s="34" t="s">
        <v>41</v>
      </c>
      <c r="I166" s="34">
        <v>4.0</v>
      </c>
      <c r="J166" s="34">
        <v>142.1</v>
      </c>
      <c r="K166" s="34">
        <v>1.0</v>
      </c>
      <c r="L166" s="34">
        <v>18.2679</v>
      </c>
      <c r="M166" s="34">
        <v>6.6128</v>
      </c>
      <c r="O166" s="36">
        <f t="shared" si="12"/>
        <v>0.6380098424</v>
      </c>
      <c r="P166" s="36">
        <f t="shared" si="2"/>
        <v>1</v>
      </c>
      <c r="Q166" s="36">
        <f t="shared" si="13"/>
        <v>2.762506049</v>
      </c>
      <c r="U166" s="36">
        <f t="shared" si="11"/>
        <v>0</v>
      </c>
      <c r="X166" s="38"/>
    </row>
    <row r="167">
      <c r="A167" s="33" t="s">
        <v>36</v>
      </c>
      <c r="B167" s="34" t="s">
        <v>37</v>
      </c>
      <c r="C167" s="34">
        <v>1.0</v>
      </c>
      <c r="D167" s="35">
        <v>44754.0</v>
      </c>
      <c r="E167" s="34" t="s">
        <v>41</v>
      </c>
      <c r="I167" s="34">
        <v>4.0</v>
      </c>
      <c r="J167" s="34">
        <v>142.1</v>
      </c>
      <c r="K167" s="34">
        <v>1.0</v>
      </c>
      <c r="L167" s="34">
        <v>18.2679</v>
      </c>
      <c r="M167" s="34">
        <v>6.6128</v>
      </c>
      <c r="O167" s="36">
        <f t="shared" si="12"/>
        <v>0.6380098424</v>
      </c>
      <c r="P167" s="36">
        <f t="shared" si="2"/>
        <v>1</v>
      </c>
      <c r="Q167" s="36">
        <f t="shared" si="13"/>
        <v>2.762506049</v>
      </c>
      <c r="U167" s="36">
        <f t="shared" si="11"/>
        <v>0</v>
      </c>
      <c r="X167" s="38"/>
    </row>
    <row r="168">
      <c r="A168" s="33" t="s">
        <v>36</v>
      </c>
      <c r="B168" s="34" t="s">
        <v>37</v>
      </c>
      <c r="C168" s="34">
        <v>1.0</v>
      </c>
      <c r="D168" s="35">
        <v>44754.0</v>
      </c>
      <c r="E168" s="34" t="s">
        <v>41</v>
      </c>
      <c r="I168" s="34">
        <v>5.0</v>
      </c>
      <c r="J168" s="34">
        <v>135.47</v>
      </c>
      <c r="K168" s="34">
        <v>1.0</v>
      </c>
      <c r="L168" s="34">
        <v>16.481</v>
      </c>
      <c r="M168" s="34">
        <v>5.743</v>
      </c>
      <c r="O168" s="36">
        <f t="shared" si="12"/>
        <v>0.6515381348</v>
      </c>
      <c r="P168" s="36">
        <f t="shared" si="2"/>
        <v>1</v>
      </c>
      <c r="Q168" s="36">
        <f t="shared" si="13"/>
        <v>2.869754484</v>
      </c>
      <c r="U168" s="36">
        <f t="shared" si="11"/>
        <v>0</v>
      </c>
      <c r="X168" s="38"/>
    </row>
    <row r="169">
      <c r="A169" s="33" t="s">
        <v>36</v>
      </c>
      <c r="B169" s="34" t="s">
        <v>37</v>
      </c>
      <c r="C169" s="34">
        <v>1.0</v>
      </c>
      <c r="D169" s="35">
        <v>44754.0</v>
      </c>
      <c r="E169" s="34" t="s">
        <v>41</v>
      </c>
      <c r="I169" s="34">
        <v>5.0</v>
      </c>
      <c r="J169" s="34">
        <v>135.47</v>
      </c>
      <c r="K169" s="34">
        <v>1.0</v>
      </c>
      <c r="L169" s="34">
        <v>16.481</v>
      </c>
      <c r="M169" s="34">
        <v>5.743</v>
      </c>
      <c r="O169" s="36">
        <f t="shared" si="12"/>
        <v>0.6515381348</v>
      </c>
      <c r="P169" s="36">
        <f t="shared" si="2"/>
        <v>1</v>
      </c>
      <c r="Q169" s="36">
        <f t="shared" si="13"/>
        <v>2.869754484</v>
      </c>
      <c r="U169" s="36">
        <f t="shared" si="11"/>
        <v>0</v>
      </c>
      <c r="X169" s="38"/>
    </row>
    <row r="170">
      <c r="A170" s="33" t="s">
        <v>36</v>
      </c>
      <c r="B170" s="34" t="s">
        <v>37</v>
      </c>
      <c r="C170" s="34">
        <v>1.0</v>
      </c>
      <c r="D170" s="35">
        <v>44754.0</v>
      </c>
      <c r="E170" s="34" t="s">
        <v>41</v>
      </c>
      <c r="I170" s="34">
        <v>5.0</v>
      </c>
      <c r="J170" s="34">
        <v>135.47</v>
      </c>
      <c r="K170" s="34">
        <v>1.0</v>
      </c>
      <c r="L170" s="34">
        <v>16.481</v>
      </c>
      <c r="M170" s="34">
        <v>5.743</v>
      </c>
      <c r="O170" s="36">
        <f t="shared" si="12"/>
        <v>0.6515381348</v>
      </c>
      <c r="P170" s="36">
        <f t="shared" si="2"/>
        <v>1</v>
      </c>
      <c r="Q170" s="36">
        <f t="shared" si="13"/>
        <v>2.869754484</v>
      </c>
      <c r="U170" s="36">
        <f t="shared" si="11"/>
        <v>0</v>
      </c>
      <c r="X170" s="38"/>
    </row>
    <row r="171">
      <c r="A171" s="33" t="s">
        <v>36</v>
      </c>
      <c r="B171" s="34" t="s">
        <v>37</v>
      </c>
      <c r="C171" s="34">
        <v>1.0</v>
      </c>
      <c r="D171" s="35">
        <v>44754.0</v>
      </c>
      <c r="E171" s="34" t="s">
        <v>41</v>
      </c>
      <c r="I171" s="34">
        <v>6.0</v>
      </c>
      <c r="J171" s="34">
        <v>133.11</v>
      </c>
      <c r="K171" s="34">
        <v>1.0</v>
      </c>
      <c r="L171" s="34">
        <v>17.1956</v>
      </c>
      <c r="M171" s="34">
        <v>5.663</v>
      </c>
      <c r="O171" s="36">
        <f t="shared" si="12"/>
        <v>0.6706715671</v>
      </c>
      <c r="P171" s="36">
        <f t="shared" si="2"/>
        <v>1</v>
      </c>
      <c r="Q171" s="36">
        <f t="shared" si="13"/>
        <v>3.03648243</v>
      </c>
      <c r="U171" s="36">
        <f t="shared" si="11"/>
        <v>0</v>
      </c>
      <c r="X171" s="38"/>
    </row>
    <row r="172">
      <c r="A172" s="33" t="s">
        <v>36</v>
      </c>
      <c r="B172" s="34" t="s">
        <v>37</v>
      </c>
      <c r="C172" s="34">
        <v>1.0</v>
      </c>
      <c r="D172" s="35">
        <v>44754.0</v>
      </c>
      <c r="E172" s="34" t="s">
        <v>41</v>
      </c>
      <c r="I172" s="34">
        <v>6.0</v>
      </c>
      <c r="J172" s="34">
        <v>133.11</v>
      </c>
      <c r="K172" s="34">
        <v>1.0</v>
      </c>
      <c r="L172" s="34">
        <v>17.1956</v>
      </c>
      <c r="M172" s="34">
        <v>5.663</v>
      </c>
      <c r="O172" s="36">
        <f t="shared" si="12"/>
        <v>0.6706715671</v>
      </c>
      <c r="P172" s="36">
        <f t="shared" si="2"/>
        <v>1</v>
      </c>
      <c r="Q172" s="36">
        <f t="shared" si="13"/>
        <v>3.03648243</v>
      </c>
      <c r="U172" s="36">
        <f t="shared" si="11"/>
        <v>0</v>
      </c>
      <c r="X172" s="38"/>
    </row>
    <row r="173">
      <c r="A173" s="33" t="s">
        <v>36</v>
      </c>
      <c r="B173" s="34" t="s">
        <v>37</v>
      </c>
      <c r="C173" s="34">
        <v>1.0</v>
      </c>
      <c r="D173" s="35">
        <v>44754.0</v>
      </c>
      <c r="E173" s="34" t="s">
        <v>41</v>
      </c>
      <c r="I173" s="34">
        <v>6.0</v>
      </c>
      <c r="J173" s="34">
        <v>133.11</v>
      </c>
      <c r="K173" s="34">
        <v>1.0</v>
      </c>
      <c r="L173" s="34">
        <v>17.1956</v>
      </c>
      <c r="M173" s="34">
        <v>5.663</v>
      </c>
      <c r="O173" s="36">
        <f t="shared" si="12"/>
        <v>0.6706715671</v>
      </c>
      <c r="P173" s="36">
        <f t="shared" si="2"/>
        <v>1</v>
      </c>
      <c r="Q173" s="36">
        <f t="shared" si="13"/>
        <v>3.03648243</v>
      </c>
      <c r="U173" s="36">
        <f t="shared" si="11"/>
        <v>0</v>
      </c>
      <c r="X173" s="38"/>
    </row>
    <row r="174">
      <c r="A174" s="33" t="s">
        <v>36</v>
      </c>
      <c r="B174" s="34" t="s">
        <v>37</v>
      </c>
      <c r="C174" s="34">
        <v>1.0</v>
      </c>
      <c r="D174" s="35">
        <v>44754.0</v>
      </c>
      <c r="E174" s="34" t="s">
        <v>41</v>
      </c>
      <c r="I174" s="34">
        <v>7.0</v>
      </c>
      <c r="J174" s="34">
        <v>134.5</v>
      </c>
      <c r="K174" s="34">
        <v>1.0</v>
      </c>
      <c r="L174" s="34">
        <v>16.6965</v>
      </c>
      <c r="M174" s="34">
        <v>5.3114</v>
      </c>
      <c r="O174" s="36">
        <f t="shared" si="12"/>
        <v>0.6818854251</v>
      </c>
      <c r="P174" s="36">
        <f t="shared" si="2"/>
        <v>1</v>
      </c>
      <c r="Q174" s="36">
        <f t="shared" si="13"/>
        <v>3.143521482</v>
      </c>
      <c r="U174" s="36">
        <f t="shared" si="11"/>
        <v>0</v>
      </c>
      <c r="X174" s="38"/>
    </row>
    <row r="175">
      <c r="A175" s="33" t="s">
        <v>36</v>
      </c>
      <c r="B175" s="34" t="s">
        <v>37</v>
      </c>
      <c r="C175" s="34">
        <v>1.0</v>
      </c>
      <c r="D175" s="35">
        <v>44754.0</v>
      </c>
      <c r="E175" s="34" t="s">
        <v>41</v>
      </c>
      <c r="I175" s="34">
        <v>7.0</v>
      </c>
      <c r="J175" s="34">
        <v>134.5</v>
      </c>
      <c r="K175" s="34">
        <v>1.0</v>
      </c>
      <c r="L175" s="34">
        <v>16.6965</v>
      </c>
      <c r="M175" s="34">
        <v>5.3114</v>
      </c>
      <c r="O175" s="36">
        <f t="shared" si="12"/>
        <v>0.6818854251</v>
      </c>
      <c r="P175" s="36">
        <f t="shared" si="2"/>
        <v>1</v>
      </c>
      <c r="Q175" s="36">
        <f t="shared" si="13"/>
        <v>3.143521482</v>
      </c>
      <c r="U175" s="36">
        <f t="shared" si="11"/>
        <v>0</v>
      </c>
      <c r="X175" s="38"/>
    </row>
    <row r="176">
      <c r="A176" s="33" t="s">
        <v>36</v>
      </c>
      <c r="B176" s="34" t="s">
        <v>37</v>
      </c>
      <c r="C176" s="34">
        <v>1.0</v>
      </c>
      <c r="D176" s="35">
        <v>44754.0</v>
      </c>
      <c r="E176" s="34" t="s">
        <v>41</v>
      </c>
      <c r="I176" s="34">
        <v>7.0</v>
      </c>
      <c r="J176" s="34">
        <v>134.5</v>
      </c>
      <c r="K176" s="34">
        <v>1.0</v>
      </c>
      <c r="L176" s="34">
        <v>16.6965</v>
      </c>
      <c r="M176" s="34">
        <v>5.3114</v>
      </c>
      <c r="O176" s="36">
        <f t="shared" si="12"/>
        <v>0.6818854251</v>
      </c>
      <c r="P176" s="36">
        <f t="shared" si="2"/>
        <v>1</v>
      </c>
      <c r="Q176" s="36">
        <f t="shared" si="13"/>
        <v>3.143521482</v>
      </c>
      <c r="U176" s="36">
        <f t="shared" si="11"/>
        <v>0</v>
      </c>
      <c r="X176" s="38"/>
    </row>
    <row r="177">
      <c r="A177" s="33" t="s">
        <v>36</v>
      </c>
      <c r="B177" s="34" t="s">
        <v>37</v>
      </c>
      <c r="C177" s="34">
        <v>1.0</v>
      </c>
      <c r="D177" s="35">
        <v>44754.0</v>
      </c>
      <c r="E177" s="34" t="s">
        <v>41</v>
      </c>
      <c r="I177" s="34">
        <v>8.0</v>
      </c>
      <c r="J177" s="34">
        <v>134.95</v>
      </c>
      <c r="K177" s="34">
        <v>1.0</v>
      </c>
      <c r="L177" s="34">
        <v>13.8554</v>
      </c>
      <c r="M177" s="34">
        <v>4.4238</v>
      </c>
      <c r="O177" s="36">
        <f t="shared" si="12"/>
        <v>0.6807165437</v>
      </c>
      <c r="P177" s="36">
        <f t="shared" si="2"/>
        <v>1</v>
      </c>
      <c r="Q177" s="36">
        <f t="shared" si="13"/>
        <v>3.132013201</v>
      </c>
      <c r="U177" s="36">
        <f t="shared" si="11"/>
        <v>0</v>
      </c>
      <c r="X177" s="38"/>
    </row>
    <row r="178">
      <c r="A178" s="33" t="s">
        <v>36</v>
      </c>
      <c r="B178" s="34" t="s">
        <v>37</v>
      </c>
      <c r="C178" s="34">
        <v>1.0</v>
      </c>
      <c r="D178" s="35">
        <v>44754.0</v>
      </c>
      <c r="E178" s="34" t="s">
        <v>41</v>
      </c>
      <c r="I178" s="34">
        <v>8.0</v>
      </c>
      <c r="J178" s="34">
        <v>134.95</v>
      </c>
      <c r="K178" s="34">
        <v>1.0</v>
      </c>
      <c r="L178" s="34">
        <v>13.8554</v>
      </c>
      <c r="M178" s="34">
        <v>4.4238</v>
      </c>
      <c r="O178" s="36">
        <f t="shared" si="12"/>
        <v>0.6807165437</v>
      </c>
      <c r="P178" s="36">
        <f t="shared" si="2"/>
        <v>1</v>
      </c>
      <c r="Q178" s="36">
        <f t="shared" si="13"/>
        <v>3.132013201</v>
      </c>
      <c r="U178" s="36">
        <f t="shared" si="11"/>
        <v>0</v>
      </c>
      <c r="X178" s="38"/>
    </row>
    <row r="179">
      <c r="A179" s="33" t="s">
        <v>36</v>
      </c>
      <c r="B179" s="34" t="s">
        <v>37</v>
      </c>
      <c r="C179" s="34">
        <v>1.0</v>
      </c>
      <c r="D179" s="35">
        <v>44754.0</v>
      </c>
      <c r="E179" s="34" t="s">
        <v>41</v>
      </c>
      <c r="I179" s="34">
        <v>8.0</v>
      </c>
      <c r="J179" s="34">
        <v>134.95</v>
      </c>
      <c r="K179" s="34">
        <v>1.0</v>
      </c>
      <c r="L179" s="34">
        <v>13.8554</v>
      </c>
      <c r="M179" s="34">
        <v>4.4238</v>
      </c>
      <c r="O179" s="36">
        <f t="shared" si="12"/>
        <v>0.6807165437</v>
      </c>
      <c r="P179" s="36">
        <f t="shared" si="2"/>
        <v>1</v>
      </c>
      <c r="Q179" s="36">
        <f t="shared" si="13"/>
        <v>3.132013201</v>
      </c>
      <c r="U179" s="36">
        <f t="shared" si="11"/>
        <v>0</v>
      </c>
      <c r="X179" s="38"/>
    </row>
    <row r="180">
      <c r="A180" s="33" t="s">
        <v>36</v>
      </c>
      <c r="B180" s="34" t="s">
        <v>37</v>
      </c>
      <c r="C180" s="34">
        <v>1.0</v>
      </c>
      <c r="D180" s="35">
        <v>44754.0</v>
      </c>
      <c r="E180" s="34" t="s">
        <v>41</v>
      </c>
      <c r="I180" s="34">
        <v>9.0</v>
      </c>
      <c r="J180" s="34">
        <v>141.01</v>
      </c>
      <c r="K180" s="34">
        <v>1.0</v>
      </c>
      <c r="L180" s="34">
        <v>21.335</v>
      </c>
      <c r="M180" s="34">
        <v>7.6092</v>
      </c>
      <c r="O180" s="36">
        <f t="shared" si="12"/>
        <v>0.6433466135</v>
      </c>
      <c r="P180" s="36">
        <f t="shared" si="2"/>
        <v>1</v>
      </c>
      <c r="Q180" s="36">
        <f t="shared" si="13"/>
        <v>2.803842717</v>
      </c>
      <c r="U180" s="36">
        <f t="shared" si="11"/>
        <v>0</v>
      </c>
      <c r="X180" s="38"/>
    </row>
    <row r="181">
      <c r="A181" s="33" t="s">
        <v>36</v>
      </c>
      <c r="B181" s="34" t="s">
        <v>37</v>
      </c>
      <c r="C181" s="34">
        <v>1.0</v>
      </c>
      <c r="D181" s="35">
        <v>44754.0</v>
      </c>
      <c r="E181" s="34" t="s">
        <v>41</v>
      </c>
      <c r="I181" s="34">
        <v>9.0</v>
      </c>
      <c r="J181" s="34">
        <v>141.01</v>
      </c>
      <c r="K181" s="34">
        <v>1.0</v>
      </c>
      <c r="L181" s="34">
        <v>21.335</v>
      </c>
      <c r="M181" s="34">
        <v>7.6092</v>
      </c>
      <c r="O181" s="36">
        <f t="shared" si="12"/>
        <v>0.6433466135</v>
      </c>
      <c r="P181" s="36">
        <f t="shared" si="2"/>
        <v>1</v>
      </c>
      <c r="Q181" s="36">
        <f t="shared" si="13"/>
        <v>2.803842717</v>
      </c>
      <c r="U181" s="36">
        <f t="shared" si="11"/>
        <v>0</v>
      </c>
      <c r="X181" s="38"/>
    </row>
    <row r="182">
      <c r="A182" s="33" t="s">
        <v>36</v>
      </c>
      <c r="B182" s="34" t="s">
        <v>37</v>
      </c>
      <c r="C182" s="34">
        <v>1.0</v>
      </c>
      <c r="D182" s="35">
        <v>44754.0</v>
      </c>
      <c r="E182" s="34" t="s">
        <v>41</v>
      </c>
      <c r="I182" s="34">
        <v>9.0</v>
      </c>
      <c r="J182" s="34">
        <v>141.01</v>
      </c>
      <c r="K182" s="34">
        <v>1.0</v>
      </c>
      <c r="L182" s="34">
        <v>21.335</v>
      </c>
      <c r="M182" s="34">
        <v>7.6092</v>
      </c>
      <c r="O182" s="36">
        <f t="shared" si="12"/>
        <v>0.6433466135</v>
      </c>
      <c r="P182" s="36">
        <f t="shared" si="2"/>
        <v>1</v>
      </c>
      <c r="Q182" s="36">
        <f t="shared" si="13"/>
        <v>2.803842717</v>
      </c>
      <c r="U182" s="36">
        <f t="shared" si="11"/>
        <v>0</v>
      </c>
      <c r="X182" s="38"/>
    </row>
    <row r="183">
      <c r="A183" s="33" t="s">
        <v>36</v>
      </c>
      <c r="B183" s="34" t="s">
        <v>37</v>
      </c>
      <c r="C183" s="34">
        <v>1.0</v>
      </c>
      <c r="D183" s="35">
        <v>44754.0</v>
      </c>
      <c r="E183" s="34" t="s">
        <v>41</v>
      </c>
      <c r="I183" s="34">
        <v>10.0</v>
      </c>
      <c r="J183" s="34">
        <v>135.2</v>
      </c>
      <c r="K183" s="34">
        <v>1.0</v>
      </c>
      <c r="L183" s="34">
        <v>17.7691</v>
      </c>
      <c r="M183" s="34">
        <v>5.8291</v>
      </c>
      <c r="O183" s="36">
        <f t="shared" si="12"/>
        <v>0.6719529971</v>
      </c>
      <c r="P183" s="36">
        <f t="shared" si="2"/>
        <v>1</v>
      </c>
      <c r="Q183" s="36">
        <f t="shared" si="13"/>
        <v>3.048343655</v>
      </c>
      <c r="U183" s="36">
        <f t="shared" si="11"/>
        <v>0</v>
      </c>
      <c r="X183" s="38"/>
    </row>
    <row r="184">
      <c r="A184" s="33" t="s">
        <v>36</v>
      </c>
      <c r="B184" s="34" t="s">
        <v>37</v>
      </c>
      <c r="C184" s="34">
        <v>1.0</v>
      </c>
      <c r="D184" s="35">
        <v>44754.0</v>
      </c>
      <c r="E184" s="34" t="s">
        <v>41</v>
      </c>
      <c r="I184" s="34">
        <v>10.0</v>
      </c>
      <c r="J184" s="34">
        <v>135.2</v>
      </c>
      <c r="K184" s="34">
        <v>1.0</v>
      </c>
      <c r="L184" s="34">
        <v>17.7691</v>
      </c>
      <c r="M184" s="34">
        <v>5.8291</v>
      </c>
      <c r="O184" s="36">
        <f t="shared" si="12"/>
        <v>0.6719529971</v>
      </c>
      <c r="P184" s="36">
        <f t="shared" si="2"/>
        <v>1</v>
      </c>
      <c r="Q184" s="36">
        <f t="shared" si="13"/>
        <v>3.048343655</v>
      </c>
      <c r="U184" s="36">
        <f t="shared" si="11"/>
        <v>0</v>
      </c>
      <c r="X184" s="38"/>
    </row>
    <row r="185">
      <c r="A185" s="44" t="s">
        <v>36</v>
      </c>
      <c r="B185" s="45" t="s">
        <v>37</v>
      </c>
      <c r="C185" s="45">
        <v>1.0</v>
      </c>
      <c r="D185" s="46">
        <v>44754.0</v>
      </c>
      <c r="E185" s="45" t="s">
        <v>41</v>
      </c>
      <c r="F185" s="47"/>
      <c r="G185" s="47"/>
      <c r="H185" s="47"/>
      <c r="I185" s="45">
        <v>10.0</v>
      </c>
      <c r="J185" s="45">
        <v>135.2</v>
      </c>
      <c r="K185" s="45">
        <v>1.0</v>
      </c>
      <c r="L185" s="45">
        <v>17.7691</v>
      </c>
      <c r="M185" s="45">
        <v>5.8291</v>
      </c>
      <c r="N185" s="47"/>
      <c r="O185" s="47">
        <f t="shared" si="12"/>
        <v>0.6719529971</v>
      </c>
      <c r="P185" s="47">
        <f t="shared" si="2"/>
        <v>1</v>
      </c>
      <c r="Q185" s="47">
        <f t="shared" si="13"/>
        <v>3.048343655</v>
      </c>
      <c r="R185" s="47"/>
      <c r="S185" s="47"/>
      <c r="T185" s="47"/>
      <c r="U185" s="47">
        <f t="shared" si="11"/>
        <v>0</v>
      </c>
      <c r="V185" s="47"/>
      <c r="W185" s="47"/>
      <c r="X185" s="48"/>
    </row>
    <row r="186">
      <c r="A186" s="22" t="s">
        <v>36</v>
      </c>
      <c r="B186" s="23" t="s">
        <v>37</v>
      </c>
      <c r="C186" s="23">
        <v>1.0</v>
      </c>
      <c r="D186" s="24">
        <v>44735.0</v>
      </c>
      <c r="E186" s="23" t="s">
        <v>42</v>
      </c>
      <c r="F186" s="23">
        <v>36.675</v>
      </c>
      <c r="G186" s="23">
        <v>-121.885</v>
      </c>
      <c r="H186" s="25"/>
      <c r="I186" s="23">
        <v>1.0</v>
      </c>
      <c r="J186" s="23">
        <v>125.37</v>
      </c>
      <c r="K186" s="23">
        <v>1.0</v>
      </c>
      <c r="L186" s="23">
        <v>19.9389</v>
      </c>
      <c r="M186" s="23">
        <v>8.2258</v>
      </c>
      <c r="N186" s="25">
        <f>M186-((AFDW!P57)*L186)</f>
        <v>7.614525201</v>
      </c>
      <c r="O186" s="25">
        <f t="shared" si="12"/>
        <v>0.5874496587</v>
      </c>
      <c r="P186" s="25">
        <f t="shared" si="2"/>
        <v>0.618107057</v>
      </c>
      <c r="Q186" s="25">
        <f t="shared" si="13"/>
        <v>2.423946607</v>
      </c>
      <c r="R186" s="25">
        <f>L186/N186</f>
        <v>2.618534902</v>
      </c>
      <c r="S186" s="23">
        <v>1.0863</v>
      </c>
      <c r="T186" s="23">
        <v>2.288749221E7</v>
      </c>
      <c r="U186" s="25">
        <f t="shared" si="11"/>
        <v>22.88749221</v>
      </c>
      <c r="V186" s="25">
        <f>U186/AVERAGE(Q186:Q215)</f>
        <v>8.202761309</v>
      </c>
      <c r="W186" s="25">
        <f>U186/AVERAGE(R186:R215)</f>
        <v>7.770356787</v>
      </c>
      <c r="X186" s="26"/>
    </row>
    <row r="187">
      <c r="A187" s="22" t="s">
        <v>36</v>
      </c>
      <c r="B187" s="23" t="s">
        <v>37</v>
      </c>
      <c r="C187" s="23">
        <v>1.0</v>
      </c>
      <c r="D187" s="24">
        <v>44735.0</v>
      </c>
      <c r="E187" s="23" t="s">
        <v>42</v>
      </c>
      <c r="F187" s="23">
        <v>36.675</v>
      </c>
      <c r="G187" s="23">
        <v>-121.885</v>
      </c>
      <c r="H187" s="25"/>
      <c r="I187" s="23">
        <v>1.0</v>
      </c>
      <c r="J187" s="23">
        <v>125.37</v>
      </c>
      <c r="K187" s="23">
        <v>1.0</v>
      </c>
      <c r="L187" s="23">
        <v>19.9389</v>
      </c>
      <c r="M187" s="23">
        <v>8.2258</v>
      </c>
      <c r="N187" s="25">
        <f>M187-((AFDW!P57)*L187)</f>
        <v>7.614525201</v>
      </c>
      <c r="O187" s="25">
        <f t="shared" si="12"/>
        <v>0.5874496587</v>
      </c>
      <c r="P187" s="25">
        <f t="shared" si="2"/>
        <v>0.618107057</v>
      </c>
      <c r="Q187" s="25">
        <f t="shared" si="13"/>
        <v>2.423946607</v>
      </c>
      <c r="R187" s="25">
        <f>L189/N187</f>
        <v>2.479563663</v>
      </c>
      <c r="S187" s="23">
        <v>1.0885</v>
      </c>
      <c r="T187" s="23">
        <v>2.2741009E7</v>
      </c>
      <c r="U187" s="25">
        <f t="shared" si="11"/>
        <v>22.741009</v>
      </c>
      <c r="V187" s="25">
        <f>U187/AVERAGE(Q186:Q215)</f>
        <v>8.150262468</v>
      </c>
      <c r="W187" s="25">
        <f>U187/AVERAGE(R186:R215)</f>
        <v>7.720625397</v>
      </c>
      <c r="X187" s="26"/>
    </row>
    <row r="188">
      <c r="A188" s="22" t="s">
        <v>36</v>
      </c>
      <c r="B188" s="23" t="s">
        <v>37</v>
      </c>
      <c r="C188" s="23">
        <v>1.0</v>
      </c>
      <c r="D188" s="24">
        <v>44735.0</v>
      </c>
      <c r="E188" s="23" t="s">
        <v>42</v>
      </c>
      <c r="F188" s="23">
        <v>36.675</v>
      </c>
      <c r="G188" s="23">
        <v>-121.885</v>
      </c>
      <c r="H188" s="25"/>
      <c r="I188" s="23">
        <v>1.0</v>
      </c>
      <c r="J188" s="23">
        <v>125.37</v>
      </c>
      <c r="K188" s="23">
        <v>1.0</v>
      </c>
      <c r="L188" s="23">
        <v>19.9389</v>
      </c>
      <c r="M188" s="23">
        <v>8.2258</v>
      </c>
      <c r="N188" s="25">
        <f>M188-((AFDW!P57)*L188)</f>
        <v>7.614525201</v>
      </c>
      <c r="O188" s="25">
        <f t="shared" si="12"/>
        <v>0.5874496587</v>
      </c>
      <c r="P188" s="25">
        <f t="shared" si="2"/>
        <v>0.618107057</v>
      </c>
      <c r="Q188" s="25">
        <f t="shared" si="13"/>
        <v>2.423946607</v>
      </c>
      <c r="R188" s="25">
        <f>L192/N188</f>
        <v>2.284095139</v>
      </c>
      <c r="S188" s="23">
        <v>1.3898</v>
      </c>
      <c r="T188" s="23">
        <v>2.259278598E7</v>
      </c>
      <c r="U188" s="25">
        <f t="shared" si="11"/>
        <v>22.59278598</v>
      </c>
      <c r="V188" s="25">
        <f>U188/AVERAGE(Q186:Q215)</f>
        <v>8.097140088</v>
      </c>
      <c r="W188" s="25">
        <f>U188/AVERAGE(R186:R215)</f>
        <v>7.670303337</v>
      </c>
      <c r="X188" s="26"/>
    </row>
    <row r="189">
      <c r="A189" s="22" t="s">
        <v>36</v>
      </c>
      <c r="B189" s="23" t="s">
        <v>37</v>
      </c>
      <c r="C189" s="23">
        <v>1.0</v>
      </c>
      <c r="D189" s="24">
        <v>44735.0</v>
      </c>
      <c r="E189" s="23" t="s">
        <v>42</v>
      </c>
      <c r="F189" s="23">
        <v>36.675</v>
      </c>
      <c r="G189" s="23">
        <v>-121.885</v>
      </c>
      <c r="H189" s="25"/>
      <c r="I189" s="23">
        <v>2.0</v>
      </c>
      <c r="J189" s="23">
        <v>122.42</v>
      </c>
      <c r="K189" s="23">
        <v>1.0</v>
      </c>
      <c r="L189" s="23">
        <v>18.8807</v>
      </c>
      <c r="M189" s="23">
        <v>7.5639</v>
      </c>
      <c r="N189" s="25">
        <f>M189-((AFDW!P57)*L189)</f>
        <v>6.98506686</v>
      </c>
      <c r="O189" s="25">
        <f t="shared" si="12"/>
        <v>0.5993845567</v>
      </c>
      <c r="P189" s="25">
        <f t="shared" si="2"/>
        <v>0.630041955</v>
      </c>
      <c r="Q189" s="25">
        <f t="shared" si="13"/>
        <v>2.496159389</v>
      </c>
      <c r="R189" s="25">
        <f>L195/N189</f>
        <v>1.754915199</v>
      </c>
      <c r="S189" s="23">
        <v>1.105</v>
      </c>
      <c r="T189" s="23">
        <v>2.246598394E7</v>
      </c>
      <c r="U189" s="25">
        <f t="shared" si="11"/>
        <v>22.46598394</v>
      </c>
      <c r="V189" s="25">
        <f>U189/AVERAGE(Q186:Q215)</f>
        <v>8.051694879</v>
      </c>
      <c r="W189" s="25">
        <f>U189/AVERAGE(R186:R215)</f>
        <v>7.62725375</v>
      </c>
      <c r="X189" s="26"/>
    </row>
    <row r="190">
      <c r="A190" s="22" t="s">
        <v>36</v>
      </c>
      <c r="B190" s="23" t="s">
        <v>37</v>
      </c>
      <c r="C190" s="23">
        <v>1.0</v>
      </c>
      <c r="D190" s="24">
        <v>44735.0</v>
      </c>
      <c r="E190" s="23" t="s">
        <v>42</v>
      </c>
      <c r="F190" s="23">
        <v>36.675</v>
      </c>
      <c r="G190" s="23">
        <v>-121.885</v>
      </c>
      <c r="H190" s="25"/>
      <c r="I190" s="23">
        <v>2.0</v>
      </c>
      <c r="J190" s="23">
        <v>122.42</v>
      </c>
      <c r="K190" s="23">
        <v>1.0</v>
      </c>
      <c r="L190" s="23">
        <v>18.8807</v>
      </c>
      <c r="M190" s="23">
        <v>7.5639</v>
      </c>
      <c r="N190" s="25">
        <f>M190-((AFDW!P57)*L190)</f>
        <v>6.98506686</v>
      </c>
      <c r="O190" s="25">
        <f t="shared" si="12"/>
        <v>0.5993845567</v>
      </c>
      <c r="P190" s="25">
        <f t="shared" si="2"/>
        <v>0.630041955</v>
      </c>
      <c r="Q190" s="25">
        <f t="shared" si="13"/>
        <v>2.496159389</v>
      </c>
      <c r="R190" s="25">
        <f>L198/N190</f>
        <v>2.387894108</v>
      </c>
      <c r="S190" s="23">
        <v>1.1096</v>
      </c>
      <c r="T190" s="23">
        <v>2.226240509E7</v>
      </c>
      <c r="U190" s="25">
        <f t="shared" si="11"/>
        <v>22.26240509</v>
      </c>
      <c r="V190" s="25">
        <f>U190/AVERAGE(Q186:Q215)</f>
        <v>7.97873325</v>
      </c>
      <c r="W190" s="25">
        <f>U190/AVERAGE(R186:R215)</f>
        <v>7.558138257</v>
      </c>
      <c r="X190" s="26"/>
    </row>
    <row r="191">
      <c r="A191" s="22" t="s">
        <v>36</v>
      </c>
      <c r="B191" s="23" t="s">
        <v>37</v>
      </c>
      <c r="C191" s="23">
        <v>1.0</v>
      </c>
      <c r="D191" s="24">
        <v>44735.0</v>
      </c>
      <c r="E191" s="23" t="s">
        <v>42</v>
      </c>
      <c r="F191" s="23">
        <v>36.675</v>
      </c>
      <c r="G191" s="23">
        <v>-121.885</v>
      </c>
      <c r="H191" s="25"/>
      <c r="I191" s="23">
        <v>2.0</v>
      </c>
      <c r="J191" s="23">
        <v>122.42</v>
      </c>
      <c r="K191" s="23">
        <v>1.0</v>
      </c>
      <c r="L191" s="23">
        <v>18.8807</v>
      </c>
      <c r="M191" s="23">
        <v>7.5639</v>
      </c>
      <c r="N191" s="25">
        <f>M191-((AFDW!P57)*L191)</f>
        <v>6.98506686</v>
      </c>
      <c r="O191" s="25">
        <f t="shared" si="12"/>
        <v>0.5993845567</v>
      </c>
      <c r="P191" s="25">
        <f t="shared" si="2"/>
        <v>0.630041955</v>
      </c>
      <c r="Q191" s="25">
        <f t="shared" si="13"/>
        <v>2.496159389</v>
      </c>
      <c r="R191" s="25">
        <f>L201/N191</f>
        <v>2.277787789</v>
      </c>
      <c r="S191" s="23">
        <v>1.2684</v>
      </c>
      <c r="T191" s="23">
        <v>2.191846612E7</v>
      </c>
      <c r="U191" s="25">
        <f t="shared" si="11"/>
        <v>21.91846612</v>
      </c>
      <c r="V191" s="25">
        <f>U191/AVERAGE(Q186:Q215)</f>
        <v>7.855467265</v>
      </c>
      <c r="W191" s="25">
        <f>U191/AVERAGE(R186:R215)</f>
        <v>7.441370178</v>
      </c>
      <c r="X191" s="26"/>
    </row>
    <row r="192">
      <c r="A192" s="22" t="s">
        <v>36</v>
      </c>
      <c r="B192" s="23" t="s">
        <v>37</v>
      </c>
      <c r="C192" s="23">
        <v>1.0</v>
      </c>
      <c r="D192" s="24">
        <v>44735.0</v>
      </c>
      <c r="E192" s="23" t="s">
        <v>42</v>
      </c>
      <c r="F192" s="23">
        <v>36.675</v>
      </c>
      <c r="G192" s="23">
        <v>-121.885</v>
      </c>
      <c r="H192" s="25"/>
      <c r="I192" s="23">
        <v>3.0</v>
      </c>
      <c r="J192" s="23">
        <v>131.69</v>
      </c>
      <c r="K192" s="23">
        <v>1.0</v>
      </c>
      <c r="L192" s="23">
        <v>17.3923</v>
      </c>
      <c r="M192" s="23">
        <v>7.065</v>
      </c>
      <c r="N192" s="25">
        <f>M192-((AFDW!P57)*L192)</f>
        <v>6.531797331</v>
      </c>
      <c r="O192" s="25">
        <f t="shared" si="12"/>
        <v>0.5937857558</v>
      </c>
      <c r="P192" s="25">
        <f t="shared" si="2"/>
        <v>0.6244431541</v>
      </c>
      <c r="Q192" s="25">
        <f t="shared" si="13"/>
        <v>2.461755131</v>
      </c>
      <c r="R192" s="25">
        <f>L204/N192</f>
        <v>2.274902182</v>
      </c>
      <c r="S192" s="23">
        <v>1.2425</v>
      </c>
      <c r="T192" s="23">
        <v>2.330662863E7</v>
      </c>
      <c r="U192" s="25">
        <f t="shared" si="11"/>
        <v>23.30662863</v>
      </c>
      <c r="V192" s="25">
        <f>U192/AVERAGE(Q186:Q215)</f>
        <v>8.352977679</v>
      </c>
      <c r="W192" s="25">
        <f>U192/AVERAGE(R186:R215)</f>
        <v>7.912654576</v>
      </c>
      <c r="X192" s="26"/>
    </row>
    <row r="193">
      <c r="A193" s="22" t="s">
        <v>36</v>
      </c>
      <c r="B193" s="23" t="s">
        <v>37</v>
      </c>
      <c r="C193" s="23">
        <v>1.0</v>
      </c>
      <c r="D193" s="24">
        <v>44735.0</v>
      </c>
      <c r="E193" s="23" t="s">
        <v>42</v>
      </c>
      <c r="F193" s="23">
        <v>36.675</v>
      </c>
      <c r="G193" s="23">
        <v>-121.885</v>
      </c>
      <c r="H193" s="25"/>
      <c r="I193" s="23">
        <v>3.0</v>
      </c>
      <c r="J193" s="23">
        <v>131.69</v>
      </c>
      <c r="K193" s="23">
        <v>1.0</v>
      </c>
      <c r="L193" s="23">
        <v>17.3923</v>
      </c>
      <c r="M193" s="23">
        <v>7.065</v>
      </c>
      <c r="N193" s="25">
        <f>M193-((AFDW!P57)*L193)</f>
        <v>6.531797331</v>
      </c>
      <c r="O193" s="25">
        <f t="shared" si="12"/>
        <v>0.5937857558</v>
      </c>
      <c r="P193" s="25">
        <f t="shared" si="2"/>
        <v>0.6244431541</v>
      </c>
      <c r="Q193" s="25">
        <f t="shared" si="13"/>
        <v>2.461755131</v>
      </c>
      <c r="R193" s="25">
        <f>L207/N193</f>
        <v>1.809547878</v>
      </c>
      <c r="S193" s="23">
        <v>1.0911</v>
      </c>
      <c r="T193" s="23">
        <v>2.371248779E7</v>
      </c>
      <c r="U193" s="25">
        <f t="shared" si="11"/>
        <v>23.71248779</v>
      </c>
      <c r="V193" s="25">
        <f>U193/(Q186:Q215)</f>
        <v>9.632350307</v>
      </c>
      <c r="W193" s="25">
        <f>U193/AVERAGE(R186:R215)</f>
        <v>8.050444703</v>
      </c>
      <c r="X193" s="26"/>
    </row>
    <row r="194">
      <c r="A194" s="22" t="s">
        <v>36</v>
      </c>
      <c r="B194" s="23" t="s">
        <v>37</v>
      </c>
      <c r="C194" s="23">
        <v>1.0</v>
      </c>
      <c r="D194" s="24">
        <v>44735.0</v>
      </c>
      <c r="E194" s="23" t="s">
        <v>42</v>
      </c>
      <c r="F194" s="23">
        <v>36.675</v>
      </c>
      <c r="G194" s="23">
        <v>-121.885</v>
      </c>
      <c r="H194" s="25"/>
      <c r="I194" s="23">
        <v>3.0</v>
      </c>
      <c r="J194" s="23">
        <v>131.69</v>
      </c>
      <c r="K194" s="23">
        <v>1.0</v>
      </c>
      <c r="L194" s="23">
        <v>17.3923</v>
      </c>
      <c r="M194" s="23">
        <v>7.065</v>
      </c>
      <c r="N194" s="25">
        <f>M194-((AFDW!P57)*L194)</f>
        <v>6.531797331</v>
      </c>
      <c r="O194" s="25">
        <f t="shared" si="12"/>
        <v>0.5937857558</v>
      </c>
      <c r="P194" s="25">
        <f t="shared" si="2"/>
        <v>0.6244431541</v>
      </c>
      <c r="Q194" s="25">
        <f t="shared" si="13"/>
        <v>2.461755131</v>
      </c>
      <c r="R194" s="25">
        <f>L210/N194</f>
        <v>2.635966661</v>
      </c>
      <c r="S194" s="23">
        <v>1.2</v>
      </c>
      <c r="T194" s="23">
        <v>2.311170452E7</v>
      </c>
      <c r="U194" s="25">
        <f t="shared" si="11"/>
        <v>23.11170452</v>
      </c>
      <c r="V194" s="25">
        <f>U194/AVERAGE(Q186:Q215)</f>
        <v>8.283117865</v>
      </c>
      <c r="W194" s="25">
        <f>U194/AVERAGE(R186:R215)</f>
        <v>7.846477387</v>
      </c>
      <c r="X194" s="26"/>
    </row>
    <row r="195">
      <c r="A195" s="22" t="s">
        <v>36</v>
      </c>
      <c r="B195" s="23" t="s">
        <v>37</v>
      </c>
      <c r="C195" s="23">
        <v>1.0</v>
      </c>
      <c r="D195" s="24">
        <v>44735.0</v>
      </c>
      <c r="E195" s="23" t="s">
        <v>42</v>
      </c>
      <c r="F195" s="23">
        <v>36.675</v>
      </c>
      <c r="G195" s="23">
        <v>-121.885</v>
      </c>
      <c r="H195" s="25"/>
      <c r="I195" s="23">
        <v>4.0</v>
      </c>
      <c r="J195" s="23">
        <v>125.63</v>
      </c>
      <c r="K195" s="23">
        <v>1.0</v>
      </c>
      <c r="L195" s="23">
        <v>12.2582</v>
      </c>
      <c r="M195" s="23">
        <v>4.034</v>
      </c>
      <c r="N195" s="25">
        <f>M195-((AFDW!P57)*L195)</f>
        <v>3.65819548</v>
      </c>
      <c r="O195" s="25">
        <f t="shared" si="12"/>
        <v>0.6709141636</v>
      </c>
      <c r="P195" s="25">
        <f t="shared" si="2"/>
        <v>0.7015715619</v>
      </c>
      <c r="Q195" s="25">
        <f t="shared" si="13"/>
        <v>3.038720873</v>
      </c>
      <c r="R195" s="25">
        <f>L213/N195</f>
        <v>3.498719538</v>
      </c>
      <c r="S195" s="23">
        <v>1.0441</v>
      </c>
      <c r="T195" s="23">
        <v>2.333137478E7</v>
      </c>
      <c r="U195" s="25">
        <f t="shared" si="11"/>
        <v>23.33137478</v>
      </c>
      <c r="V195" s="25">
        <f>U195/AVERAGE(Q186:Q215)</f>
        <v>8.361846574</v>
      </c>
      <c r="W195" s="25">
        <f>U195/AVERAGE(R186:R215)</f>
        <v>7.921055951</v>
      </c>
      <c r="X195" s="26"/>
    </row>
    <row r="196">
      <c r="A196" s="22" t="s">
        <v>36</v>
      </c>
      <c r="B196" s="23" t="s">
        <v>37</v>
      </c>
      <c r="C196" s="23">
        <v>1.0</v>
      </c>
      <c r="D196" s="24">
        <v>44735.0</v>
      </c>
      <c r="E196" s="23" t="s">
        <v>42</v>
      </c>
      <c r="F196" s="23">
        <v>36.675</v>
      </c>
      <c r="G196" s="23">
        <v>-121.885</v>
      </c>
      <c r="H196" s="25"/>
      <c r="I196" s="23">
        <v>4.0</v>
      </c>
      <c r="J196" s="23">
        <v>125.63</v>
      </c>
      <c r="K196" s="23">
        <v>1.0</v>
      </c>
      <c r="L196" s="23">
        <v>12.2582</v>
      </c>
      <c r="M196" s="23">
        <v>4.034</v>
      </c>
      <c r="N196" s="25">
        <f>M196-((AFDW!P57)*L196)</f>
        <v>3.65819548</v>
      </c>
      <c r="O196" s="25">
        <f t="shared" si="12"/>
        <v>0.6709141636</v>
      </c>
      <c r="P196" s="25">
        <f t="shared" si="2"/>
        <v>0.7015715619</v>
      </c>
      <c r="Q196" s="25">
        <f t="shared" si="13"/>
        <v>3.038720873</v>
      </c>
      <c r="R196" s="25">
        <f t="shared" ref="R196:R215" si="14">L196/N196</f>
        <v>3.350887088</v>
      </c>
      <c r="S196" s="23">
        <v>1.1379</v>
      </c>
      <c r="T196" s="23">
        <v>2.277234194E7</v>
      </c>
      <c r="U196" s="25">
        <f t="shared" si="11"/>
        <v>22.77234194</v>
      </c>
      <c r="V196" s="25">
        <f>U196/AVERAGE(Q186:Q215)</f>
        <v>8.161492035</v>
      </c>
      <c r="W196" s="25">
        <f>U196/AVERAGE(R186:R215)</f>
        <v>7.731263003</v>
      </c>
      <c r="X196" s="26"/>
    </row>
    <row r="197">
      <c r="A197" s="22" t="s">
        <v>36</v>
      </c>
      <c r="B197" s="23" t="s">
        <v>37</v>
      </c>
      <c r="C197" s="23">
        <v>1.0</v>
      </c>
      <c r="D197" s="24">
        <v>44735.0</v>
      </c>
      <c r="E197" s="23" t="s">
        <v>42</v>
      </c>
      <c r="F197" s="23">
        <v>36.675</v>
      </c>
      <c r="G197" s="23">
        <v>-121.885</v>
      </c>
      <c r="H197" s="25"/>
      <c r="I197" s="23">
        <v>4.0</v>
      </c>
      <c r="J197" s="23">
        <v>125.63</v>
      </c>
      <c r="K197" s="23">
        <v>1.0</v>
      </c>
      <c r="L197" s="23">
        <v>12.2582</v>
      </c>
      <c r="M197" s="23">
        <v>4.034</v>
      </c>
      <c r="N197" s="25">
        <f>M197-((AFDW!P57)*L197)</f>
        <v>3.65819548</v>
      </c>
      <c r="O197" s="25">
        <f t="shared" si="12"/>
        <v>0.6709141636</v>
      </c>
      <c r="P197" s="25">
        <f t="shared" si="2"/>
        <v>0.7015715619</v>
      </c>
      <c r="Q197" s="25">
        <f t="shared" si="13"/>
        <v>3.038720873</v>
      </c>
      <c r="R197" s="25">
        <f t="shared" si="14"/>
        <v>3.350887088</v>
      </c>
      <c r="S197" s="23">
        <v>1.0688</v>
      </c>
      <c r="T197" s="23">
        <v>2.24073912E7</v>
      </c>
      <c r="U197" s="25">
        <f t="shared" si="11"/>
        <v>22.4073912</v>
      </c>
      <c r="V197" s="25">
        <f>U197/AVERAGE(Q186:Q215)</f>
        <v>8.030695538</v>
      </c>
      <c r="W197" s="25">
        <f>U197/AVERAGE(R186:R215)</f>
        <v>7.607361379</v>
      </c>
      <c r="X197" s="26"/>
    </row>
    <row r="198">
      <c r="A198" s="22" t="s">
        <v>36</v>
      </c>
      <c r="B198" s="23" t="s">
        <v>37</v>
      </c>
      <c r="C198" s="23">
        <v>1.0</v>
      </c>
      <c r="D198" s="24">
        <v>44735.0</v>
      </c>
      <c r="E198" s="23" t="s">
        <v>42</v>
      </c>
      <c r="F198" s="23">
        <v>36.675</v>
      </c>
      <c r="G198" s="23">
        <v>-121.885</v>
      </c>
      <c r="H198" s="25"/>
      <c r="I198" s="23">
        <v>5.0</v>
      </c>
      <c r="J198" s="23">
        <v>129.07</v>
      </c>
      <c r="K198" s="23">
        <v>1.0</v>
      </c>
      <c r="L198" s="23">
        <v>16.6796</v>
      </c>
      <c r="M198" s="23">
        <v>6.2259</v>
      </c>
      <c r="N198" s="25">
        <f>M198-((AFDW!P57)*L198)</f>
        <v>5.714546859</v>
      </c>
      <c r="O198" s="25">
        <f t="shared" si="12"/>
        <v>0.6267356531</v>
      </c>
      <c r="P198" s="25">
        <f t="shared" si="2"/>
        <v>0.6573930514</v>
      </c>
      <c r="Q198" s="25">
        <f t="shared" si="13"/>
        <v>2.67906648</v>
      </c>
      <c r="R198" s="25">
        <f t="shared" si="14"/>
        <v>2.91879661</v>
      </c>
      <c r="S198" s="23">
        <v>1.0961</v>
      </c>
      <c r="T198" s="23">
        <v>2.498969599E7</v>
      </c>
      <c r="U198" s="25">
        <f t="shared" si="11"/>
        <v>24.98969599</v>
      </c>
      <c r="V198" s="25">
        <f>U198/AVERAGE(Q186:Q215)</f>
        <v>8.956180498</v>
      </c>
      <c r="W198" s="25">
        <f>U198/AVERAGE(R186:R215)</f>
        <v>8.484059855</v>
      </c>
      <c r="X198" s="26"/>
    </row>
    <row r="199">
      <c r="A199" s="22" t="s">
        <v>36</v>
      </c>
      <c r="B199" s="23" t="s">
        <v>37</v>
      </c>
      <c r="C199" s="23">
        <v>1.0</v>
      </c>
      <c r="D199" s="24">
        <v>44735.0</v>
      </c>
      <c r="E199" s="23" t="s">
        <v>42</v>
      </c>
      <c r="F199" s="23">
        <v>36.675</v>
      </c>
      <c r="G199" s="23">
        <v>-121.885</v>
      </c>
      <c r="H199" s="25"/>
      <c r="I199" s="23">
        <v>5.0</v>
      </c>
      <c r="J199" s="23">
        <v>129.07</v>
      </c>
      <c r="K199" s="23">
        <v>1.0</v>
      </c>
      <c r="L199" s="23">
        <v>16.6796</v>
      </c>
      <c r="M199" s="23">
        <v>6.2259</v>
      </c>
      <c r="N199" s="25">
        <f>M199-((AFDW!P57)*L199)</f>
        <v>5.714546859</v>
      </c>
      <c r="O199" s="25">
        <f t="shared" si="12"/>
        <v>0.6267356531</v>
      </c>
      <c r="P199" s="25">
        <f t="shared" si="2"/>
        <v>0.6573930514</v>
      </c>
      <c r="Q199" s="25">
        <f t="shared" si="13"/>
        <v>2.67906648</v>
      </c>
      <c r="R199" s="25">
        <f t="shared" si="14"/>
        <v>2.91879661</v>
      </c>
      <c r="S199" s="23">
        <v>1.5791</v>
      </c>
      <c r="T199" s="23">
        <v>2.367769041E7</v>
      </c>
      <c r="U199" s="25">
        <f t="shared" si="11"/>
        <v>23.67769041</v>
      </c>
      <c r="V199" s="25">
        <f>U199/AVERAGE(Q186:Q215)</f>
        <v>8.485964342</v>
      </c>
      <c r="W199" s="25">
        <f>U199/AVERAGE(R186:R215)</f>
        <v>8.038630912</v>
      </c>
      <c r="X199" s="26"/>
    </row>
    <row r="200">
      <c r="A200" s="22" t="s">
        <v>36</v>
      </c>
      <c r="B200" s="23" t="s">
        <v>37</v>
      </c>
      <c r="C200" s="23">
        <v>1.0</v>
      </c>
      <c r="D200" s="24">
        <v>44735.0</v>
      </c>
      <c r="E200" s="23" t="s">
        <v>42</v>
      </c>
      <c r="F200" s="23">
        <v>36.675</v>
      </c>
      <c r="G200" s="23">
        <v>-121.885</v>
      </c>
      <c r="H200" s="25"/>
      <c r="I200" s="23">
        <v>5.0</v>
      </c>
      <c r="J200" s="23">
        <v>129.07</v>
      </c>
      <c r="K200" s="23">
        <v>1.0</v>
      </c>
      <c r="L200" s="23">
        <v>16.6796</v>
      </c>
      <c r="M200" s="23">
        <v>6.2259</v>
      </c>
      <c r="N200" s="25">
        <f>M200-((AFDW!P57)*L200)</f>
        <v>5.714546859</v>
      </c>
      <c r="O200" s="25">
        <f t="shared" si="12"/>
        <v>0.6267356531</v>
      </c>
      <c r="P200" s="25">
        <f t="shared" si="2"/>
        <v>0.6573930514</v>
      </c>
      <c r="Q200" s="25">
        <f t="shared" si="13"/>
        <v>2.67906648</v>
      </c>
      <c r="R200" s="25">
        <f t="shared" si="14"/>
        <v>2.91879661</v>
      </c>
      <c r="S200" s="23">
        <v>1.081</v>
      </c>
      <c r="T200" s="23">
        <v>2.381973118E7</v>
      </c>
      <c r="U200" s="25">
        <f t="shared" si="11"/>
        <v>23.81973118</v>
      </c>
      <c r="V200" s="25">
        <f>U200/AVERAGE(Q186:Q215)</f>
        <v>8.536871035</v>
      </c>
      <c r="W200" s="25">
        <f>U200/AVERAGE(R186:R215)</f>
        <v>8.086854084</v>
      </c>
      <c r="X200" s="26"/>
    </row>
    <row r="201">
      <c r="A201" s="22" t="s">
        <v>36</v>
      </c>
      <c r="B201" s="23" t="s">
        <v>37</v>
      </c>
      <c r="C201" s="23">
        <v>1.0</v>
      </c>
      <c r="D201" s="24">
        <v>44735.0</v>
      </c>
      <c r="E201" s="23" t="s">
        <v>42</v>
      </c>
      <c r="F201" s="23">
        <v>36.675</v>
      </c>
      <c r="G201" s="23">
        <v>-121.885</v>
      </c>
      <c r="H201" s="25"/>
      <c r="I201" s="23">
        <v>6.0</v>
      </c>
      <c r="J201" s="23">
        <v>123.15</v>
      </c>
      <c r="K201" s="23">
        <v>1.0</v>
      </c>
      <c r="L201" s="23">
        <v>15.9105</v>
      </c>
      <c r="M201" s="23">
        <v>6.3674</v>
      </c>
      <c r="N201" s="25">
        <f>M201-((AFDW!P57)*L201)</f>
        <v>5.879625464</v>
      </c>
      <c r="O201" s="25">
        <f t="shared" si="12"/>
        <v>0.599798875</v>
      </c>
      <c r="P201" s="25">
        <f t="shared" si="2"/>
        <v>0.6304562733</v>
      </c>
      <c r="Q201" s="25">
        <f t="shared" si="13"/>
        <v>2.4987436</v>
      </c>
      <c r="R201" s="25">
        <f t="shared" si="14"/>
        <v>2.706039712</v>
      </c>
      <c r="S201" s="23">
        <v>1.109</v>
      </c>
      <c r="T201" s="23">
        <v>2.373808583E7</v>
      </c>
      <c r="U201" s="25">
        <f t="shared" si="11"/>
        <v>23.73808583</v>
      </c>
      <c r="V201" s="25">
        <f>U201/AVERAGE(Q186:Q215)</f>
        <v>8.507609755</v>
      </c>
      <c r="W201" s="25">
        <f>U201/AVERAGE(R186:R215)</f>
        <v>8.059135297</v>
      </c>
      <c r="X201" s="26"/>
    </row>
    <row r="202">
      <c r="A202" s="22" t="s">
        <v>36</v>
      </c>
      <c r="B202" s="23" t="s">
        <v>37</v>
      </c>
      <c r="C202" s="23">
        <v>1.0</v>
      </c>
      <c r="D202" s="24">
        <v>44735.0</v>
      </c>
      <c r="E202" s="23" t="s">
        <v>42</v>
      </c>
      <c r="F202" s="23">
        <v>36.675</v>
      </c>
      <c r="G202" s="23">
        <v>-121.885</v>
      </c>
      <c r="H202" s="25"/>
      <c r="I202" s="23">
        <v>6.0</v>
      </c>
      <c r="J202" s="23">
        <v>123.15</v>
      </c>
      <c r="K202" s="23">
        <v>1.0</v>
      </c>
      <c r="L202" s="23">
        <v>15.9105</v>
      </c>
      <c r="M202" s="23">
        <v>6.3674</v>
      </c>
      <c r="N202" s="25">
        <f>M202-((AFDW!P57)*L202)</f>
        <v>5.879625464</v>
      </c>
      <c r="O202" s="25">
        <f t="shared" si="12"/>
        <v>0.599798875</v>
      </c>
      <c r="P202" s="25">
        <f t="shared" si="2"/>
        <v>0.6304562733</v>
      </c>
      <c r="Q202" s="25">
        <f t="shared" si="13"/>
        <v>2.4987436</v>
      </c>
      <c r="R202" s="25">
        <f t="shared" si="14"/>
        <v>2.706039712</v>
      </c>
      <c r="S202" s="23">
        <v>1.0688</v>
      </c>
      <c r="T202" s="23">
        <v>2.329500617E7</v>
      </c>
      <c r="U202" s="25">
        <f t="shared" si="11"/>
        <v>23.29500617</v>
      </c>
      <c r="V202" s="25">
        <f>U202/AVERAGE(Q186:Q215)</f>
        <v>8.348812249</v>
      </c>
      <c r="W202" s="25">
        <f>U202/AVERAGE(R186:R215)</f>
        <v>7.908708723</v>
      </c>
      <c r="X202" s="26"/>
    </row>
    <row r="203">
      <c r="A203" s="22" t="s">
        <v>36</v>
      </c>
      <c r="B203" s="23" t="s">
        <v>37</v>
      </c>
      <c r="C203" s="23">
        <v>1.0</v>
      </c>
      <c r="D203" s="24">
        <v>44735.0</v>
      </c>
      <c r="E203" s="23" t="s">
        <v>42</v>
      </c>
      <c r="F203" s="23">
        <v>36.675</v>
      </c>
      <c r="G203" s="23">
        <v>-121.885</v>
      </c>
      <c r="H203" s="25"/>
      <c r="I203" s="23">
        <v>6.0</v>
      </c>
      <c r="J203" s="23">
        <v>123.15</v>
      </c>
      <c r="K203" s="23">
        <v>1.0</v>
      </c>
      <c r="L203" s="23">
        <v>15.9105</v>
      </c>
      <c r="M203" s="23">
        <v>6.3674</v>
      </c>
      <c r="N203" s="25">
        <f>M203-((AFDW!P57)*L203)</f>
        <v>5.879625464</v>
      </c>
      <c r="O203" s="25">
        <f t="shared" si="12"/>
        <v>0.599798875</v>
      </c>
      <c r="P203" s="25">
        <f t="shared" si="2"/>
        <v>0.6304562733</v>
      </c>
      <c r="Q203" s="25">
        <f t="shared" si="13"/>
        <v>2.4987436</v>
      </c>
      <c r="R203" s="25">
        <f t="shared" si="14"/>
        <v>2.706039712</v>
      </c>
      <c r="S203" s="23">
        <v>1.1032</v>
      </c>
      <c r="T203" s="23">
        <v>2.30859677E7</v>
      </c>
      <c r="U203" s="25">
        <f t="shared" si="11"/>
        <v>23.0859677</v>
      </c>
      <c r="V203" s="25">
        <f>U203/AVERAGE(Q186:Q215)</f>
        <v>8.273893919</v>
      </c>
      <c r="W203" s="25">
        <f>U203/AVERAGE(R186:R215)</f>
        <v>7.837739677</v>
      </c>
      <c r="X203" s="26"/>
    </row>
    <row r="204">
      <c r="A204" s="22" t="s">
        <v>36</v>
      </c>
      <c r="B204" s="23" t="s">
        <v>37</v>
      </c>
      <c r="C204" s="23">
        <v>1.0</v>
      </c>
      <c r="D204" s="24">
        <v>44735.0</v>
      </c>
      <c r="E204" s="23" t="s">
        <v>42</v>
      </c>
      <c r="F204" s="23">
        <v>36.675</v>
      </c>
      <c r="G204" s="23">
        <v>-121.885</v>
      </c>
      <c r="H204" s="25"/>
      <c r="I204" s="23">
        <v>7.0</v>
      </c>
      <c r="J204" s="23">
        <v>119.84</v>
      </c>
      <c r="K204" s="23">
        <v>1.0</v>
      </c>
      <c r="L204" s="23">
        <v>14.8592</v>
      </c>
      <c r="M204" s="23">
        <v>5.0482</v>
      </c>
      <c r="N204" s="25">
        <f>M204-((AFDW!P57)*L204)</f>
        <v>4.592655587</v>
      </c>
      <c r="O204" s="25">
        <f t="shared" si="12"/>
        <v>0.660264348</v>
      </c>
      <c r="P204" s="25">
        <f t="shared" si="2"/>
        <v>0.6909217463</v>
      </c>
      <c r="Q204" s="25">
        <f t="shared" si="13"/>
        <v>2.943464997</v>
      </c>
      <c r="R204" s="25">
        <f t="shared" si="14"/>
        <v>3.235426589</v>
      </c>
      <c r="S204" s="23">
        <v>1.1871</v>
      </c>
      <c r="T204" s="23">
        <v>2.353465455E7</v>
      </c>
      <c r="U204" s="25">
        <f t="shared" si="11"/>
        <v>23.53465455</v>
      </c>
      <c r="V204" s="25">
        <f>U204/AVERAGE(Q186:Q215)</f>
        <v>8.434701014</v>
      </c>
      <c r="W204" s="25">
        <f>U204/AVERAGE(R186:R215)</f>
        <v>7.990069905</v>
      </c>
      <c r="X204" s="26"/>
    </row>
    <row r="205">
      <c r="A205" s="22" t="s">
        <v>36</v>
      </c>
      <c r="B205" s="23" t="s">
        <v>37</v>
      </c>
      <c r="C205" s="23">
        <v>1.0</v>
      </c>
      <c r="D205" s="24">
        <v>44735.0</v>
      </c>
      <c r="E205" s="23" t="s">
        <v>42</v>
      </c>
      <c r="F205" s="23">
        <v>36.675</v>
      </c>
      <c r="G205" s="23">
        <v>-121.885</v>
      </c>
      <c r="H205" s="25"/>
      <c r="I205" s="23">
        <v>7.0</v>
      </c>
      <c r="J205" s="23">
        <v>119.84</v>
      </c>
      <c r="K205" s="23">
        <v>1.0</v>
      </c>
      <c r="L205" s="23">
        <v>14.8592</v>
      </c>
      <c r="M205" s="23">
        <v>5.0482</v>
      </c>
      <c r="N205" s="25">
        <f>M205-((AFDW!P57)*L205)</f>
        <v>4.592655587</v>
      </c>
      <c r="O205" s="25">
        <f t="shared" si="12"/>
        <v>0.660264348</v>
      </c>
      <c r="P205" s="25">
        <f t="shared" si="2"/>
        <v>0.6909217463</v>
      </c>
      <c r="Q205" s="25">
        <f t="shared" si="13"/>
        <v>2.943464997</v>
      </c>
      <c r="R205" s="25">
        <f t="shared" si="14"/>
        <v>3.235426589</v>
      </c>
      <c r="S205" s="23">
        <v>1.23</v>
      </c>
      <c r="T205" s="23">
        <v>2.326200917E7</v>
      </c>
      <c r="U205" s="25">
        <f t="shared" si="11"/>
        <v>23.26200917</v>
      </c>
      <c r="V205" s="25">
        <f>U205/AVERAGE(Q186:Q215)</f>
        <v>8.336986291</v>
      </c>
      <c r="W205" s="25">
        <f>U205/AVERAGE(R186:R215)</f>
        <v>7.897506165</v>
      </c>
      <c r="X205" s="26"/>
    </row>
    <row r="206">
      <c r="A206" s="22" t="s">
        <v>36</v>
      </c>
      <c r="B206" s="23" t="s">
        <v>37</v>
      </c>
      <c r="C206" s="23">
        <v>1.0</v>
      </c>
      <c r="D206" s="24">
        <v>44735.0</v>
      </c>
      <c r="E206" s="23" t="s">
        <v>42</v>
      </c>
      <c r="F206" s="23">
        <v>36.675</v>
      </c>
      <c r="G206" s="23">
        <v>-121.885</v>
      </c>
      <c r="H206" s="25"/>
      <c r="I206" s="23">
        <v>7.0</v>
      </c>
      <c r="J206" s="23">
        <v>119.84</v>
      </c>
      <c r="K206" s="23">
        <v>1.0</v>
      </c>
      <c r="L206" s="23">
        <v>14.8592</v>
      </c>
      <c r="M206" s="23">
        <v>5.0482</v>
      </c>
      <c r="N206" s="25">
        <f>M206-((AFDW!P57)*L206)</f>
        <v>4.592655587</v>
      </c>
      <c r="O206" s="25">
        <f t="shared" si="12"/>
        <v>0.660264348</v>
      </c>
      <c r="P206" s="25">
        <f t="shared" si="2"/>
        <v>0.6909217463</v>
      </c>
      <c r="Q206" s="25">
        <f t="shared" si="13"/>
        <v>2.943464997</v>
      </c>
      <c r="R206" s="25">
        <f t="shared" si="14"/>
        <v>3.235426589</v>
      </c>
      <c r="S206" s="23">
        <v>1.1826</v>
      </c>
      <c r="T206" s="23">
        <v>2.311886248E7</v>
      </c>
      <c r="U206" s="25">
        <f t="shared" si="11"/>
        <v>23.11886248</v>
      </c>
      <c r="V206" s="25">
        <f>U206/AVERAGE(Q186:Q215)</f>
        <v>8.285683242</v>
      </c>
      <c r="W206" s="25">
        <f>U206/AVERAGE(R186:R215)</f>
        <v>7.848907531</v>
      </c>
      <c r="X206" s="26"/>
    </row>
    <row r="207">
      <c r="A207" s="22" t="s">
        <v>36</v>
      </c>
      <c r="B207" s="23" t="s">
        <v>37</v>
      </c>
      <c r="C207" s="23">
        <v>1.0</v>
      </c>
      <c r="D207" s="24">
        <v>44735.0</v>
      </c>
      <c r="E207" s="23" t="s">
        <v>42</v>
      </c>
      <c r="F207" s="23">
        <v>36.675</v>
      </c>
      <c r="G207" s="23">
        <v>-121.885</v>
      </c>
      <c r="H207" s="25"/>
      <c r="I207" s="23">
        <v>8.0</v>
      </c>
      <c r="J207" s="23">
        <v>119.2</v>
      </c>
      <c r="K207" s="23">
        <v>1.0</v>
      </c>
      <c r="L207" s="23">
        <v>11.8196</v>
      </c>
      <c r="M207" s="23">
        <v>3.6145</v>
      </c>
      <c r="N207" s="25">
        <f>M207-((AFDW!P57)*L207)</f>
        <v>3.252141815</v>
      </c>
      <c r="O207" s="25">
        <f t="shared" si="12"/>
        <v>0.694194389</v>
      </c>
      <c r="P207" s="25">
        <f t="shared" si="2"/>
        <v>0.7248517873</v>
      </c>
      <c r="Q207" s="25">
        <f t="shared" si="13"/>
        <v>3.270051183</v>
      </c>
      <c r="R207" s="25">
        <f t="shared" si="14"/>
        <v>3.634404855</v>
      </c>
      <c r="S207" s="23">
        <v>1.0094</v>
      </c>
      <c r="T207" s="23">
        <v>2.172713224E7</v>
      </c>
      <c r="U207" s="25">
        <f t="shared" si="11"/>
        <v>21.72713224</v>
      </c>
      <c r="V207" s="25">
        <f>U207/AVERAGE(Q186:Q215)</f>
        <v>7.786894172</v>
      </c>
      <c r="W207" s="25">
        <f>U207/AVERAGE(R186:R215)</f>
        <v>7.376411881</v>
      </c>
      <c r="X207" s="26"/>
    </row>
    <row r="208">
      <c r="A208" s="22" t="s">
        <v>36</v>
      </c>
      <c r="B208" s="23" t="s">
        <v>37</v>
      </c>
      <c r="C208" s="23">
        <v>1.0</v>
      </c>
      <c r="D208" s="24">
        <v>44735.0</v>
      </c>
      <c r="E208" s="23" t="s">
        <v>42</v>
      </c>
      <c r="F208" s="23">
        <v>36.675</v>
      </c>
      <c r="G208" s="23">
        <v>-121.885</v>
      </c>
      <c r="H208" s="25"/>
      <c r="I208" s="23">
        <v>8.0</v>
      </c>
      <c r="J208" s="23">
        <v>119.2</v>
      </c>
      <c r="K208" s="23">
        <v>1.0</v>
      </c>
      <c r="L208" s="23">
        <v>11.8196</v>
      </c>
      <c r="M208" s="23">
        <v>3.6145</v>
      </c>
      <c r="N208" s="25">
        <f>M208-((AFDW!P57)*L208)</f>
        <v>3.252141815</v>
      </c>
      <c r="O208" s="25">
        <f t="shared" si="12"/>
        <v>0.694194389</v>
      </c>
      <c r="P208" s="25">
        <f t="shared" si="2"/>
        <v>0.7248517873</v>
      </c>
      <c r="Q208" s="25">
        <f t="shared" si="13"/>
        <v>3.270051183</v>
      </c>
      <c r="R208" s="25">
        <f t="shared" si="14"/>
        <v>3.634404855</v>
      </c>
      <c r="S208" s="23">
        <v>1.0582</v>
      </c>
      <c r="T208" s="23">
        <v>2.114489495E7</v>
      </c>
      <c r="U208" s="25">
        <f t="shared" si="11"/>
        <v>21.14489495</v>
      </c>
      <c r="V208" s="25">
        <f>U208/AVERAGE(Q186:Q215)</f>
        <v>7.578223275</v>
      </c>
      <c r="W208" s="25">
        <f>U208/AVERAGE(R186:R215)</f>
        <v>7.178740968</v>
      </c>
      <c r="X208" s="26"/>
    </row>
    <row r="209">
      <c r="A209" s="22" t="s">
        <v>36</v>
      </c>
      <c r="B209" s="23" t="s">
        <v>37</v>
      </c>
      <c r="C209" s="23">
        <v>1.0</v>
      </c>
      <c r="D209" s="24">
        <v>44735.0</v>
      </c>
      <c r="E209" s="23" t="s">
        <v>42</v>
      </c>
      <c r="F209" s="23">
        <v>36.675</v>
      </c>
      <c r="G209" s="23">
        <v>-121.885</v>
      </c>
      <c r="H209" s="25"/>
      <c r="I209" s="23">
        <v>8.0</v>
      </c>
      <c r="J209" s="23">
        <v>119.2</v>
      </c>
      <c r="K209" s="23">
        <v>1.0</v>
      </c>
      <c r="L209" s="23">
        <v>11.8196</v>
      </c>
      <c r="M209" s="23">
        <v>3.6145</v>
      </c>
      <c r="N209" s="25">
        <f>M209-((AFDW!P57)*L209)</f>
        <v>3.252141815</v>
      </c>
      <c r="O209" s="25">
        <f t="shared" si="12"/>
        <v>0.694194389</v>
      </c>
      <c r="P209" s="25">
        <f t="shared" si="2"/>
        <v>0.7248517873</v>
      </c>
      <c r="Q209" s="25">
        <f t="shared" si="13"/>
        <v>3.270051183</v>
      </c>
      <c r="R209" s="25">
        <f t="shared" si="14"/>
        <v>3.634404855</v>
      </c>
      <c r="S209" s="23">
        <v>1.0782</v>
      </c>
      <c r="T209" s="23">
        <v>2.124334032E7</v>
      </c>
      <c r="U209" s="25">
        <f t="shared" si="11"/>
        <v>21.24334032</v>
      </c>
      <c r="V209" s="25">
        <f>U209/AVERAGE(Q186:Q215)</f>
        <v>7.613505597</v>
      </c>
      <c r="W209" s="25">
        <f>U209/AVERAGE(R186:R215)</f>
        <v>7.2121634</v>
      </c>
      <c r="X209" s="26"/>
    </row>
    <row r="210">
      <c r="A210" s="22" t="s">
        <v>36</v>
      </c>
      <c r="B210" s="23" t="s">
        <v>37</v>
      </c>
      <c r="C210" s="23">
        <v>1.0</v>
      </c>
      <c r="D210" s="24">
        <v>44735.0</v>
      </c>
      <c r="E210" s="23" t="s">
        <v>42</v>
      </c>
      <c r="F210" s="23">
        <v>36.675</v>
      </c>
      <c r="G210" s="23">
        <v>-121.885</v>
      </c>
      <c r="H210" s="25"/>
      <c r="I210" s="23">
        <v>9.0</v>
      </c>
      <c r="J210" s="23">
        <v>123.65</v>
      </c>
      <c r="K210" s="23">
        <v>1.0</v>
      </c>
      <c r="L210" s="23">
        <v>17.2176</v>
      </c>
      <c r="M210" s="23">
        <v>5.9254</v>
      </c>
      <c r="N210" s="25">
        <f>M210-((AFDW!P57)*L210)</f>
        <v>5.397553179</v>
      </c>
      <c r="O210" s="25">
        <f t="shared" si="12"/>
        <v>0.6558521513</v>
      </c>
      <c r="P210" s="25">
        <f t="shared" si="2"/>
        <v>0.6865095496</v>
      </c>
      <c r="Q210" s="25">
        <f t="shared" si="13"/>
        <v>2.905727883</v>
      </c>
      <c r="R210" s="25">
        <f t="shared" si="14"/>
        <v>3.189889831</v>
      </c>
      <c r="S210" s="23">
        <v>1.0622</v>
      </c>
      <c r="T210" s="23">
        <v>2.369732876E7</v>
      </c>
      <c r="U210" s="25">
        <f t="shared" si="11"/>
        <v>23.69732876</v>
      </c>
      <c r="V210" s="25">
        <f>U210/(Q186:Q215)</f>
        <v>8.155384713</v>
      </c>
      <c r="W210" s="25">
        <f>U210/AVERAGE(R186:R215)</f>
        <v>8.045298178</v>
      </c>
      <c r="X210" s="26"/>
    </row>
    <row r="211">
      <c r="A211" s="22" t="s">
        <v>36</v>
      </c>
      <c r="B211" s="23" t="s">
        <v>37</v>
      </c>
      <c r="C211" s="23">
        <v>1.0</v>
      </c>
      <c r="D211" s="24">
        <v>44735.0</v>
      </c>
      <c r="E211" s="23" t="s">
        <v>42</v>
      </c>
      <c r="F211" s="23">
        <v>36.675</v>
      </c>
      <c r="G211" s="23">
        <v>-121.885</v>
      </c>
      <c r="H211" s="25"/>
      <c r="I211" s="23">
        <v>9.0</v>
      </c>
      <c r="J211" s="23">
        <v>123.65</v>
      </c>
      <c r="K211" s="23">
        <v>1.0</v>
      </c>
      <c r="L211" s="23">
        <v>17.2176</v>
      </c>
      <c r="M211" s="23">
        <v>5.9254</v>
      </c>
      <c r="N211" s="25">
        <f>M211-((AFDW!P57)*L211)</f>
        <v>5.397553179</v>
      </c>
      <c r="O211" s="25">
        <f t="shared" si="12"/>
        <v>0.6558521513</v>
      </c>
      <c r="P211" s="25">
        <f t="shared" si="2"/>
        <v>0.6865095496</v>
      </c>
      <c r="Q211" s="25">
        <f t="shared" si="13"/>
        <v>2.905727883</v>
      </c>
      <c r="R211" s="25">
        <f t="shared" si="14"/>
        <v>3.189889831</v>
      </c>
      <c r="S211" s="23">
        <v>1.0372</v>
      </c>
      <c r="T211" s="23">
        <v>2.293024221E7</v>
      </c>
      <c r="U211" s="25">
        <f t="shared" si="11"/>
        <v>22.93024221</v>
      </c>
      <c r="V211" s="25">
        <f>U211/AVERAGE(Q186:Q215)</f>
        <v>8.218082692</v>
      </c>
      <c r="W211" s="25">
        <f>U211/AVERAGE(R186:R215)</f>
        <v>7.784870511</v>
      </c>
      <c r="X211" s="26"/>
    </row>
    <row r="212">
      <c r="A212" s="22" t="s">
        <v>36</v>
      </c>
      <c r="B212" s="23" t="s">
        <v>37</v>
      </c>
      <c r="C212" s="23">
        <v>1.0</v>
      </c>
      <c r="D212" s="24">
        <v>44735.0</v>
      </c>
      <c r="E212" s="23" t="s">
        <v>42</v>
      </c>
      <c r="F212" s="23">
        <v>36.675</v>
      </c>
      <c r="G212" s="23">
        <v>-121.885</v>
      </c>
      <c r="H212" s="25"/>
      <c r="I212" s="23">
        <v>9.0</v>
      </c>
      <c r="J212" s="23">
        <v>123.65</v>
      </c>
      <c r="K212" s="23">
        <v>1.0</v>
      </c>
      <c r="L212" s="23">
        <v>17.2176</v>
      </c>
      <c r="M212" s="23">
        <v>5.9254</v>
      </c>
      <c r="N212" s="25">
        <f>M211-((AFDW!P57)*L211)</f>
        <v>5.397553179</v>
      </c>
      <c r="O212" s="25">
        <f t="shared" si="12"/>
        <v>0.6558521513</v>
      </c>
      <c r="P212" s="25">
        <f t="shared" si="2"/>
        <v>0.6865095496</v>
      </c>
      <c r="Q212" s="25">
        <f t="shared" si="13"/>
        <v>2.905727883</v>
      </c>
      <c r="R212" s="25">
        <f t="shared" si="14"/>
        <v>3.189889831</v>
      </c>
      <c r="S212" s="23">
        <v>1.0225</v>
      </c>
      <c r="T212" s="23">
        <v>2.33074715E7</v>
      </c>
      <c r="U212" s="25">
        <f t="shared" si="11"/>
        <v>23.3074715</v>
      </c>
      <c r="V212" s="25">
        <f>U212/AVERAGE(Q186:Q215)</f>
        <v>8.35327976</v>
      </c>
      <c r="W212" s="25">
        <f>U212/AVERAGE(R186:R215)</f>
        <v>7.912940732</v>
      </c>
      <c r="X212" s="26"/>
    </row>
    <row r="213">
      <c r="A213" s="22" t="s">
        <v>36</v>
      </c>
      <c r="B213" s="23" t="s">
        <v>37</v>
      </c>
      <c r="C213" s="23">
        <v>1.0</v>
      </c>
      <c r="D213" s="24">
        <v>44735.0</v>
      </c>
      <c r="E213" s="23" t="s">
        <v>42</v>
      </c>
      <c r="F213" s="23">
        <v>36.675</v>
      </c>
      <c r="G213" s="23">
        <v>-121.885</v>
      </c>
      <c r="H213" s="25"/>
      <c r="I213" s="23">
        <v>10.0</v>
      </c>
      <c r="J213" s="23">
        <v>118.38</v>
      </c>
      <c r="K213" s="23">
        <v>1.0</v>
      </c>
      <c r="L213" s="23">
        <v>12.799</v>
      </c>
      <c r="M213" s="23">
        <v>4.0191</v>
      </c>
      <c r="N213" s="25">
        <f>M213-((AFDW!P57)*L213)</f>
        <v>3.626715959</v>
      </c>
      <c r="O213" s="25">
        <f t="shared" si="12"/>
        <v>0.6859832799</v>
      </c>
      <c r="P213" s="25">
        <f t="shared" si="2"/>
        <v>0.7166406782</v>
      </c>
      <c r="Q213" s="25">
        <f t="shared" si="13"/>
        <v>3.184543803</v>
      </c>
      <c r="R213" s="25">
        <f t="shared" si="14"/>
        <v>3.529088063</v>
      </c>
      <c r="S213" s="23">
        <v>1.0432</v>
      </c>
      <c r="T213" s="23">
        <v>2.310951052E7</v>
      </c>
      <c r="U213" s="25">
        <f t="shared" si="11"/>
        <v>23.10951052</v>
      </c>
      <c r="V213" s="25">
        <f>U213/AVERAGE(Q186:Q215)</f>
        <v>8.282331547</v>
      </c>
      <c r="W213" s="25">
        <f>U213/AVERAGE(R186:R215)</f>
        <v>7.845732519</v>
      </c>
      <c r="X213" s="26"/>
    </row>
    <row r="214">
      <c r="A214" s="22" t="s">
        <v>36</v>
      </c>
      <c r="B214" s="23" t="s">
        <v>37</v>
      </c>
      <c r="C214" s="23">
        <v>1.0</v>
      </c>
      <c r="D214" s="24">
        <v>44735.0</v>
      </c>
      <c r="E214" s="23" t="s">
        <v>42</v>
      </c>
      <c r="F214" s="23">
        <v>36.675</v>
      </c>
      <c r="G214" s="23">
        <v>-121.885</v>
      </c>
      <c r="H214" s="25"/>
      <c r="I214" s="23">
        <v>10.0</v>
      </c>
      <c r="J214" s="23">
        <v>118.38</v>
      </c>
      <c r="K214" s="23">
        <v>1.0</v>
      </c>
      <c r="L214" s="23">
        <v>12.799</v>
      </c>
      <c r="M214" s="23">
        <v>4.0191</v>
      </c>
      <c r="N214" s="25">
        <f>M213-((AFDW!P57)*L213)</f>
        <v>3.626715959</v>
      </c>
      <c r="O214" s="25">
        <f t="shared" si="12"/>
        <v>0.6859832799</v>
      </c>
      <c r="P214" s="25">
        <f t="shared" si="2"/>
        <v>0.7166406782</v>
      </c>
      <c r="Q214" s="25">
        <f t="shared" si="13"/>
        <v>3.184543803</v>
      </c>
      <c r="R214" s="25">
        <f t="shared" si="14"/>
        <v>3.529088063</v>
      </c>
      <c r="S214" s="23">
        <v>1.0916</v>
      </c>
      <c r="T214" s="23">
        <v>2.229180547E7</v>
      </c>
      <c r="U214" s="25">
        <f t="shared" si="11"/>
        <v>22.29180547</v>
      </c>
      <c r="V214" s="25">
        <f>U214/AVERAGE(Q186:Q215)</f>
        <v>7.989270198</v>
      </c>
      <c r="W214" s="25">
        <f>U214/AVERAGE(R186:R215)</f>
        <v>7.568119755</v>
      </c>
      <c r="X214" s="26"/>
    </row>
    <row r="215">
      <c r="A215" s="49" t="s">
        <v>36</v>
      </c>
      <c r="B215" s="50" t="s">
        <v>37</v>
      </c>
      <c r="C215" s="50">
        <v>1.0</v>
      </c>
      <c r="D215" s="51">
        <v>44735.0</v>
      </c>
      <c r="E215" s="50" t="s">
        <v>42</v>
      </c>
      <c r="F215" s="50">
        <v>36.675</v>
      </c>
      <c r="G215" s="50">
        <v>-121.885</v>
      </c>
      <c r="H215" s="52"/>
      <c r="I215" s="50">
        <v>10.0</v>
      </c>
      <c r="J215" s="50">
        <v>118.38</v>
      </c>
      <c r="K215" s="50">
        <v>1.0</v>
      </c>
      <c r="L215" s="50">
        <v>12.799</v>
      </c>
      <c r="M215" s="50">
        <v>4.0191</v>
      </c>
      <c r="N215" s="52">
        <f>M213-((AFDW!P57)*L213)</f>
        <v>3.626715959</v>
      </c>
      <c r="O215" s="52">
        <f t="shared" si="12"/>
        <v>0.6859832799</v>
      </c>
      <c r="P215" s="52">
        <f t="shared" si="2"/>
        <v>0.7166406782</v>
      </c>
      <c r="Q215" s="52">
        <f t="shared" si="13"/>
        <v>3.184543803</v>
      </c>
      <c r="R215" s="52">
        <f t="shared" si="14"/>
        <v>3.529088063</v>
      </c>
      <c r="S215" s="50">
        <v>1.1763</v>
      </c>
      <c r="T215" s="50">
        <v>2.231929667E7</v>
      </c>
      <c r="U215" s="52">
        <f t="shared" si="11"/>
        <v>22.31929667</v>
      </c>
      <c r="V215" s="52">
        <f>U215/AVERAGE(Q186:Q215)</f>
        <v>7.999122905</v>
      </c>
      <c r="W215" s="52">
        <f>U215/AVERAGE(R186:R215)</f>
        <v>7.577453081</v>
      </c>
      <c r="X215" s="53"/>
    </row>
    <row r="216">
      <c r="A216" s="33" t="s">
        <v>36</v>
      </c>
      <c r="B216" s="34" t="s">
        <v>37</v>
      </c>
      <c r="C216" s="34">
        <v>1.0</v>
      </c>
      <c r="D216" s="35">
        <v>44454.0</v>
      </c>
      <c r="E216" s="34" t="s">
        <v>43</v>
      </c>
      <c r="I216" s="34">
        <v>1.0</v>
      </c>
      <c r="J216" s="34">
        <v>138.89</v>
      </c>
      <c r="K216" s="34">
        <v>1.0</v>
      </c>
      <c r="L216" s="34">
        <v>18.2973</v>
      </c>
      <c r="M216" s="34">
        <v>5.9596</v>
      </c>
      <c r="O216" s="36">
        <f t="shared" ref="O216:O245" si="15">1-M216/L216</f>
        <v>0.6742907423</v>
      </c>
      <c r="P216" s="36">
        <f t="shared" ref="P216:P245" si="16">1-N216/L216</f>
        <v>1</v>
      </c>
      <c r="Q216" s="36">
        <f t="shared" si="13"/>
        <v>3.070222834</v>
      </c>
      <c r="S216" s="34">
        <v>1.0848</v>
      </c>
      <c r="T216" s="34">
        <v>2.545709808E7</v>
      </c>
      <c r="U216" s="36">
        <f t="shared" si="11"/>
        <v>25.45709808</v>
      </c>
      <c r="V216" s="36">
        <f>U216/AVERAGE(Q216:Q245)</f>
        <v>8.115180125</v>
      </c>
      <c r="X216" s="38"/>
    </row>
    <row r="217">
      <c r="A217" s="33" t="s">
        <v>36</v>
      </c>
      <c r="B217" s="34" t="s">
        <v>37</v>
      </c>
      <c r="C217" s="34">
        <v>1.0</v>
      </c>
      <c r="D217" s="35">
        <v>44454.0</v>
      </c>
      <c r="E217" s="34" t="s">
        <v>43</v>
      </c>
      <c r="I217" s="34">
        <v>1.0</v>
      </c>
      <c r="J217" s="34">
        <v>138.89</v>
      </c>
      <c r="K217" s="34">
        <v>1.0</v>
      </c>
      <c r="L217" s="34">
        <v>18.2973</v>
      </c>
      <c r="M217" s="34">
        <v>5.9596</v>
      </c>
      <c r="O217" s="36">
        <f t="shared" si="15"/>
        <v>0.6742907423</v>
      </c>
      <c r="P217" s="36">
        <f t="shared" si="16"/>
        <v>1</v>
      </c>
      <c r="Q217" s="36">
        <f t="shared" si="13"/>
        <v>3.070222834</v>
      </c>
      <c r="S217" s="34">
        <v>1.0289</v>
      </c>
      <c r="T217" s="34">
        <v>2.489140474E7</v>
      </c>
      <c r="U217" s="36">
        <f t="shared" si="11"/>
        <v>24.89140474</v>
      </c>
      <c r="V217" s="36">
        <f>U217/AVERAGE(Q216:Q245)</f>
        <v>7.934849149</v>
      </c>
      <c r="X217" s="38"/>
    </row>
    <row r="218">
      <c r="A218" s="33" t="s">
        <v>36</v>
      </c>
      <c r="B218" s="34" t="s">
        <v>37</v>
      </c>
      <c r="C218" s="34">
        <v>1.0</v>
      </c>
      <c r="D218" s="35">
        <v>44454.0</v>
      </c>
      <c r="E218" s="34" t="s">
        <v>43</v>
      </c>
      <c r="I218" s="34">
        <v>1.0</v>
      </c>
      <c r="J218" s="34">
        <v>138.89</v>
      </c>
      <c r="K218" s="34">
        <v>1.0</v>
      </c>
      <c r="L218" s="34">
        <v>18.2973</v>
      </c>
      <c r="M218" s="34">
        <v>5.9596</v>
      </c>
      <c r="O218" s="36">
        <f t="shared" si="15"/>
        <v>0.6742907423</v>
      </c>
      <c r="P218" s="36">
        <f t="shared" si="16"/>
        <v>1</v>
      </c>
      <c r="Q218" s="36">
        <f t="shared" si="13"/>
        <v>3.070222834</v>
      </c>
      <c r="S218" s="34">
        <v>1.0222</v>
      </c>
      <c r="T218" s="34">
        <v>2.479140065E7</v>
      </c>
      <c r="U218" s="36">
        <f t="shared" si="11"/>
        <v>24.79140065</v>
      </c>
      <c r="V218" s="36">
        <f>U218/AVERAGE(Q216:Q245)</f>
        <v>7.902969977</v>
      </c>
      <c r="X218" s="38"/>
    </row>
    <row r="219">
      <c r="A219" s="33" t="s">
        <v>36</v>
      </c>
      <c r="B219" s="34" t="s">
        <v>37</v>
      </c>
      <c r="C219" s="34">
        <v>1.0</v>
      </c>
      <c r="D219" s="35">
        <v>44454.0</v>
      </c>
      <c r="E219" s="34" t="s">
        <v>43</v>
      </c>
      <c r="I219" s="34">
        <v>2.0</v>
      </c>
      <c r="J219" s="34">
        <v>127.05</v>
      </c>
      <c r="K219" s="34">
        <v>1.0</v>
      </c>
      <c r="L219" s="34">
        <v>14.3984</v>
      </c>
      <c r="M219" s="34">
        <v>4.7308</v>
      </c>
      <c r="O219" s="36">
        <f t="shared" si="15"/>
        <v>0.6714357151</v>
      </c>
      <c r="P219" s="36">
        <f t="shared" si="16"/>
        <v>1</v>
      </c>
      <c r="Q219" s="36">
        <f t="shared" si="13"/>
        <v>3.043544432</v>
      </c>
      <c r="S219" s="34">
        <v>1.0858</v>
      </c>
      <c r="T219" s="34">
        <v>2.681659261E7</v>
      </c>
      <c r="U219" s="36">
        <f t="shared" si="11"/>
        <v>26.81659261</v>
      </c>
      <c r="V219" s="36">
        <f>U219/AVERAGE(Q216:Q245)</f>
        <v>8.548557997</v>
      </c>
      <c r="X219" s="38"/>
    </row>
    <row r="220">
      <c r="A220" s="33" t="s">
        <v>36</v>
      </c>
      <c r="B220" s="34" t="s">
        <v>37</v>
      </c>
      <c r="C220" s="34">
        <v>1.0</v>
      </c>
      <c r="D220" s="35">
        <v>44454.0</v>
      </c>
      <c r="E220" s="34" t="s">
        <v>43</v>
      </c>
      <c r="I220" s="34">
        <v>2.0</v>
      </c>
      <c r="J220" s="34">
        <v>127.05</v>
      </c>
      <c r="K220" s="34">
        <v>1.0</v>
      </c>
      <c r="L220" s="34">
        <v>14.3984</v>
      </c>
      <c r="M220" s="34">
        <v>4.7308</v>
      </c>
      <c r="O220" s="36">
        <f t="shared" si="15"/>
        <v>0.6714357151</v>
      </c>
      <c r="P220" s="36">
        <f t="shared" si="16"/>
        <v>1</v>
      </c>
      <c r="Q220" s="36">
        <f t="shared" si="13"/>
        <v>3.043544432</v>
      </c>
      <c r="S220" s="34">
        <v>1.0654</v>
      </c>
      <c r="T220" s="34">
        <v>2.614031648E7</v>
      </c>
      <c r="U220" s="36">
        <f t="shared" si="11"/>
        <v>26.14031648</v>
      </c>
      <c r="V220" s="36">
        <f>U220/AVERAGE(Q216:Q245)</f>
        <v>8.332975585</v>
      </c>
      <c r="X220" s="38"/>
    </row>
    <row r="221">
      <c r="A221" s="33" t="s">
        <v>36</v>
      </c>
      <c r="B221" s="34" t="s">
        <v>37</v>
      </c>
      <c r="C221" s="34">
        <v>1.0</v>
      </c>
      <c r="D221" s="35">
        <v>44454.0</v>
      </c>
      <c r="E221" s="34" t="s">
        <v>43</v>
      </c>
      <c r="I221" s="34">
        <v>2.0</v>
      </c>
      <c r="J221" s="34">
        <v>127.05</v>
      </c>
      <c r="K221" s="34">
        <v>1.0</v>
      </c>
      <c r="L221" s="34">
        <v>14.3984</v>
      </c>
      <c r="M221" s="34">
        <v>4.7308</v>
      </c>
      <c r="O221" s="36">
        <f t="shared" si="15"/>
        <v>0.6714357151</v>
      </c>
      <c r="P221" s="36">
        <f t="shared" si="16"/>
        <v>1</v>
      </c>
      <c r="Q221" s="36">
        <f t="shared" si="13"/>
        <v>3.043544432</v>
      </c>
      <c r="S221" s="34">
        <v>1.0701</v>
      </c>
      <c r="T221" s="34">
        <v>2.62210404E7</v>
      </c>
      <c r="U221" s="36">
        <f t="shared" si="11"/>
        <v>26.2210404</v>
      </c>
      <c r="V221" s="36">
        <f>U221/AVERAGE(Q216:Q245)</f>
        <v>8.35870865</v>
      </c>
      <c r="X221" s="38"/>
    </row>
    <row r="222">
      <c r="A222" s="33" t="s">
        <v>36</v>
      </c>
      <c r="B222" s="34" t="s">
        <v>37</v>
      </c>
      <c r="C222" s="34">
        <v>1.0</v>
      </c>
      <c r="D222" s="35">
        <v>44454.0</v>
      </c>
      <c r="E222" s="34" t="s">
        <v>43</v>
      </c>
      <c r="I222" s="34">
        <v>3.0</v>
      </c>
      <c r="J222" s="34">
        <v>118.12</v>
      </c>
      <c r="K222" s="34">
        <v>1.0</v>
      </c>
      <c r="L222" s="34">
        <v>9.5649</v>
      </c>
      <c r="M222" s="34">
        <v>2.9105</v>
      </c>
      <c r="O222" s="36">
        <f t="shared" si="15"/>
        <v>0.6957103577</v>
      </c>
      <c r="P222" s="36">
        <f t="shared" si="16"/>
        <v>1</v>
      </c>
      <c r="Q222" s="36">
        <f t="shared" si="13"/>
        <v>3.286342553</v>
      </c>
      <c r="S222" s="34">
        <v>1.022</v>
      </c>
      <c r="U222" s="36">
        <f t="shared" si="11"/>
        <v>0</v>
      </c>
      <c r="X222" s="38"/>
    </row>
    <row r="223">
      <c r="A223" s="33" t="s">
        <v>36</v>
      </c>
      <c r="B223" s="34" t="s">
        <v>37</v>
      </c>
      <c r="C223" s="34">
        <v>1.0</v>
      </c>
      <c r="D223" s="35">
        <v>44454.0</v>
      </c>
      <c r="E223" s="34" t="s">
        <v>43</v>
      </c>
      <c r="I223" s="34">
        <v>3.0</v>
      </c>
      <c r="J223" s="34">
        <v>118.12</v>
      </c>
      <c r="K223" s="34">
        <v>1.0</v>
      </c>
      <c r="L223" s="34">
        <v>9.5649</v>
      </c>
      <c r="M223" s="34">
        <v>2.9105</v>
      </c>
      <c r="O223" s="36">
        <f t="shared" si="15"/>
        <v>0.6957103577</v>
      </c>
      <c r="P223" s="36">
        <f t="shared" si="16"/>
        <v>1</v>
      </c>
      <c r="Q223" s="36">
        <f t="shared" si="13"/>
        <v>3.286342553</v>
      </c>
      <c r="S223" s="34">
        <v>1.0345</v>
      </c>
      <c r="U223" s="36">
        <f t="shared" si="11"/>
        <v>0</v>
      </c>
      <c r="X223" s="38"/>
    </row>
    <row r="224">
      <c r="A224" s="33" t="s">
        <v>36</v>
      </c>
      <c r="B224" s="34" t="s">
        <v>37</v>
      </c>
      <c r="C224" s="34">
        <v>1.0</v>
      </c>
      <c r="D224" s="35">
        <v>44454.0</v>
      </c>
      <c r="E224" s="34" t="s">
        <v>43</v>
      </c>
      <c r="I224" s="34">
        <v>3.0</v>
      </c>
      <c r="J224" s="34">
        <v>118.12</v>
      </c>
      <c r="K224" s="34">
        <v>1.0</v>
      </c>
      <c r="L224" s="34">
        <v>9.5649</v>
      </c>
      <c r="M224" s="34">
        <v>2.9105</v>
      </c>
      <c r="O224" s="36">
        <f t="shared" si="15"/>
        <v>0.6957103577</v>
      </c>
      <c r="P224" s="36">
        <f t="shared" si="16"/>
        <v>1</v>
      </c>
      <c r="Q224" s="36">
        <f t="shared" si="13"/>
        <v>3.286342553</v>
      </c>
      <c r="U224" s="36">
        <f t="shared" si="11"/>
        <v>0</v>
      </c>
      <c r="X224" s="38"/>
    </row>
    <row r="225">
      <c r="A225" s="33" t="s">
        <v>36</v>
      </c>
      <c r="B225" s="34" t="s">
        <v>37</v>
      </c>
      <c r="C225" s="34">
        <v>1.0</v>
      </c>
      <c r="D225" s="35">
        <v>44454.0</v>
      </c>
      <c r="E225" s="34" t="s">
        <v>43</v>
      </c>
      <c r="I225" s="34">
        <v>4.0</v>
      </c>
      <c r="J225" s="34">
        <v>107.23</v>
      </c>
      <c r="K225" s="34">
        <v>1.0</v>
      </c>
      <c r="L225" s="34">
        <v>8.8266</v>
      </c>
      <c r="M225" s="34">
        <v>2.783</v>
      </c>
      <c r="O225" s="36">
        <f t="shared" si="15"/>
        <v>0.6847030567</v>
      </c>
      <c r="P225" s="36">
        <f t="shared" si="16"/>
        <v>1</v>
      </c>
      <c r="Q225" s="36">
        <f t="shared" si="13"/>
        <v>3.171613367</v>
      </c>
      <c r="U225" s="36">
        <f t="shared" si="11"/>
        <v>0</v>
      </c>
      <c r="V225" s="54"/>
      <c r="X225" s="38"/>
    </row>
    <row r="226">
      <c r="A226" s="33" t="s">
        <v>36</v>
      </c>
      <c r="B226" s="34" t="s">
        <v>37</v>
      </c>
      <c r="C226" s="34">
        <v>1.0</v>
      </c>
      <c r="D226" s="35">
        <v>44454.0</v>
      </c>
      <c r="E226" s="34" t="s">
        <v>43</v>
      </c>
      <c r="I226" s="34">
        <v>4.0</v>
      </c>
      <c r="J226" s="34">
        <v>107.23</v>
      </c>
      <c r="K226" s="34">
        <v>1.0</v>
      </c>
      <c r="L226" s="34">
        <v>8.8266</v>
      </c>
      <c r="M226" s="34">
        <v>2.783</v>
      </c>
      <c r="O226" s="36">
        <f t="shared" si="15"/>
        <v>0.6847030567</v>
      </c>
      <c r="P226" s="36">
        <f t="shared" si="16"/>
        <v>1</v>
      </c>
      <c r="Q226" s="36">
        <f t="shared" si="13"/>
        <v>3.171613367</v>
      </c>
      <c r="U226" s="36">
        <f t="shared" si="11"/>
        <v>0</v>
      </c>
      <c r="X226" s="38"/>
    </row>
    <row r="227">
      <c r="A227" s="33" t="s">
        <v>36</v>
      </c>
      <c r="B227" s="34" t="s">
        <v>37</v>
      </c>
      <c r="C227" s="34">
        <v>1.0</v>
      </c>
      <c r="D227" s="35">
        <v>44454.0</v>
      </c>
      <c r="E227" s="34" t="s">
        <v>43</v>
      </c>
      <c r="I227" s="34">
        <v>4.0</v>
      </c>
      <c r="J227" s="34">
        <v>107.23</v>
      </c>
      <c r="K227" s="34">
        <v>1.0</v>
      </c>
      <c r="L227" s="34">
        <v>8.8266</v>
      </c>
      <c r="M227" s="34">
        <v>2.783</v>
      </c>
      <c r="O227" s="36">
        <f t="shared" si="15"/>
        <v>0.6847030567</v>
      </c>
      <c r="P227" s="36">
        <f t="shared" si="16"/>
        <v>1</v>
      </c>
      <c r="Q227" s="36">
        <f t="shared" si="13"/>
        <v>3.171613367</v>
      </c>
      <c r="U227" s="36">
        <f t="shared" si="11"/>
        <v>0</v>
      </c>
      <c r="X227" s="38"/>
    </row>
    <row r="228">
      <c r="A228" s="33" t="s">
        <v>36</v>
      </c>
      <c r="B228" s="34" t="s">
        <v>37</v>
      </c>
      <c r="C228" s="34">
        <v>1.0</v>
      </c>
      <c r="D228" s="35">
        <v>44454.0</v>
      </c>
      <c r="E228" s="34" t="s">
        <v>43</v>
      </c>
      <c r="I228" s="34">
        <v>5.0</v>
      </c>
      <c r="J228" s="34">
        <v>115.96</v>
      </c>
      <c r="K228" s="34">
        <v>1.0</v>
      </c>
      <c r="L228" s="34">
        <v>8.8674</v>
      </c>
      <c r="M228" s="34">
        <v>2.5516</v>
      </c>
      <c r="O228" s="36">
        <f t="shared" si="15"/>
        <v>0.7122493628</v>
      </c>
      <c r="P228" s="36">
        <f t="shared" si="16"/>
        <v>1</v>
      </c>
      <c r="Q228" s="36">
        <f t="shared" si="13"/>
        <v>3.475231227</v>
      </c>
      <c r="U228" s="36">
        <f t="shared" si="11"/>
        <v>0</v>
      </c>
      <c r="X228" s="38"/>
    </row>
    <row r="229">
      <c r="A229" s="33" t="s">
        <v>36</v>
      </c>
      <c r="B229" s="34" t="s">
        <v>37</v>
      </c>
      <c r="C229" s="34">
        <v>1.0</v>
      </c>
      <c r="D229" s="35">
        <v>44454.0</v>
      </c>
      <c r="E229" s="34" t="s">
        <v>43</v>
      </c>
      <c r="I229" s="34">
        <v>5.0</v>
      </c>
      <c r="J229" s="34">
        <v>115.96</v>
      </c>
      <c r="K229" s="34">
        <v>1.0</v>
      </c>
      <c r="L229" s="34">
        <v>8.8674</v>
      </c>
      <c r="M229" s="34">
        <v>2.5516</v>
      </c>
      <c r="O229" s="36">
        <f t="shared" si="15"/>
        <v>0.7122493628</v>
      </c>
      <c r="P229" s="36">
        <f t="shared" si="16"/>
        <v>1</v>
      </c>
      <c r="Q229" s="36">
        <f t="shared" si="13"/>
        <v>3.475231227</v>
      </c>
      <c r="U229" s="36">
        <f t="shared" si="11"/>
        <v>0</v>
      </c>
      <c r="X229" s="38"/>
    </row>
    <row r="230">
      <c r="A230" s="33" t="s">
        <v>36</v>
      </c>
      <c r="B230" s="34" t="s">
        <v>37</v>
      </c>
      <c r="C230" s="34">
        <v>1.0</v>
      </c>
      <c r="D230" s="35">
        <v>44454.0</v>
      </c>
      <c r="E230" s="34" t="s">
        <v>43</v>
      </c>
      <c r="I230" s="34">
        <v>5.0</v>
      </c>
      <c r="J230" s="34">
        <v>115.96</v>
      </c>
      <c r="K230" s="34">
        <v>1.0</v>
      </c>
      <c r="L230" s="34">
        <v>8.8674</v>
      </c>
      <c r="M230" s="34">
        <v>2.5516</v>
      </c>
      <c r="O230" s="36">
        <f t="shared" si="15"/>
        <v>0.7122493628</v>
      </c>
      <c r="P230" s="36">
        <f t="shared" si="16"/>
        <v>1</v>
      </c>
      <c r="Q230" s="36">
        <f t="shared" si="13"/>
        <v>3.475231227</v>
      </c>
      <c r="U230" s="36">
        <f t="shared" si="11"/>
        <v>0</v>
      </c>
      <c r="X230" s="38"/>
    </row>
    <row r="231">
      <c r="A231" s="33" t="s">
        <v>36</v>
      </c>
      <c r="B231" s="34" t="s">
        <v>37</v>
      </c>
      <c r="C231" s="34">
        <v>1.0</v>
      </c>
      <c r="D231" s="35">
        <v>44454.0</v>
      </c>
      <c r="E231" s="34" t="s">
        <v>43</v>
      </c>
      <c r="I231" s="34">
        <v>6.0</v>
      </c>
      <c r="J231" s="34">
        <v>123.8</v>
      </c>
      <c r="K231" s="34">
        <v>1.0</v>
      </c>
      <c r="L231" s="34">
        <v>12.2563</v>
      </c>
      <c r="M231" s="34">
        <v>4.0054</v>
      </c>
      <c r="O231" s="36">
        <f t="shared" si="15"/>
        <v>0.6731966417</v>
      </c>
      <c r="P231" s="36">
        <f t="shared" si="16"/>
        <v>1</v>
      </c>
      <c r="Q231" s="36">
        <f t="shared" si="13"/>
        <v>3.059944075</v>
      </c>
      <c r="U231" s="36">
        <f t="shared" si="11"/>
        <v>0</v>
      </c>
      <c r="X231" s="38"/>
    </row>
    <row r="232">
      <c r="A232" s="33" t="s">
        <v>36</v>
      </c>
      <c r="B232" s="34" t="s">
        <v>37</v>
      </c>
      <c r="C232" s="34">
        <v>1.0</v>
      </c>
      <c r="D232" s="35">
        <v>44454.0</v>
      </c>
      <c r="E232" s="34" t="s">
        <v>43</v>
      </c>
      <c r="I232" s="34">
        <v>6.0</v>
      </c>
      <c r="J232" s="34">
        <v>123.8</v>
      </c>
      <c r="K232" s="34">
        <v>1.0</v>
      </c>
      <c r="L232" s="34">
        <v>12.2563</v>
      </c>
      <c r="M232" s="34">
        <v>4.0054</v>
      </c>
      <c r="O232" s="36">
        <f t="shared" si="15"/>
        <v>0.6731966417</v>
      </c>
      <c r="P232" s="36">
        <f t="shared" si="16"/>
        <v>1</v>
      </c>
      <c r="Q232" s="36">
        <f t="shared" si="13"/>
        <v>3.059944075</v>
      </c>
      <c r="U232" s="36">
        <f t="shared" si="11"/>
        <v>0</v>
      </c>
      <c r="X232" s="38"/>
    </row>
    <row r="233">
      <c r="A233" s="33" t="s">
        <v>36</v>
      </c>
      <c r="B233" s="34" t="s">
        <v>37</v>
      </c>
      <c r="C233" s="34">
        <v>1.0</v>
      </c>
      <c r="D233" s="35">
        <v>44454.0</v>
      </c>
      <c r="E233" s="34" t="s">
        <v>43</v>
      </c>
      <c r="I233" s="34">
        <v>6.0</v>
      </c>
      <c r="J233" s="34">
        <v>123.8</v>
      </c>
      <c r="K233" s="34">
        <v>1.0</v>
      </c>
      <c r="L233" s="34">
        <v>12.2563</v>
      </c>
      <c r="M233" s="34">
        <v>4.0054</v>
      </c>
      <c r="O233" s="36">
        <f t="shared" si="15"/>
        <v>0.6731966417</v>
      </c>
      <c r="P233" s="36">
        <f t="shared" si="16"/>
        <v>1</v>
      </c>
      <c r="Q233" s="36">
        <f t="shared" si="13"/>
        <v>3.059944075</v>
      </c>
      <c r="U233" s="36">
        <f t="shared" si="11"/>
        <v>0</v>
      </c>
      <c r="X233" s="38"/>
    </row>
    <row r="234">
      <c r="A234" s="33" t="s">
        <v>36</v>
      </c>
      <c r="B234" s="34" t="s">
        <v>37</v>
      </c>
      <c r="C234" s="34">
        <v>1.0</v>
      </c>
      <c r="D234" s="35">
        <v>44454.0</v>
      </c>
      <c r="E234" s="34" t="s">
        <v>43</v>
      </c>
      <c r="I234" s="34">
        <v>7.0</v>
      </c>
      <c r="J234" s="34">
        <v>123.25</v>
      </c>
      <c r="K234" s="34">
        <v>1.0</v>
      </c>
      <c r="L234" s="34">
        <v>13.9899</v>
      </c>
      <c r="M234" s="34">
        <v>4.9928</v>
      </c>
      <c r="O234" s="36">
        <f t="shared" si="15"/>
        <v>0.6431139608</v>
      </c>
      <c r="P234" s="36">
        <f t="shared" si="16"/>
        <v>1</v>
      </c>
      <c r="Q234" s="36">
        <f t="shared" si="13"/>
        <v>2.802014901</v>
      </c>
      <c r="U234" s="36">
        <f t="shared" si="11"/>
        <v>0</v>
      </c>
      <c r="X234" s="38"/>
    </row>
    <row r="235">
      <c r="A235" s="33" t="s">
        <v>36</v>
      </c>
      <c r="B235" s="34" t="s">
        <v>37</v>
      </c>
      <c r="C235" s="34">
        <v>1.0</v>
      </c>
      <c r="D235" s="35">
        <v>44454.0</v>
      </c>
      <c r="E235" s="34" t="s">
        <v>43</v>
      </c>
      <c r="I235" s="34">
        <v>7.0</v>
      </c>
      <c r="J235" s="34">
        <v>123.25</v>
      </c>
      <c r="K235" s="34">
        <v>1.0</v>
      </c>
      <c r="L235" s="34">
        <v>13.9899</v>
      </c>
      <c r="M235" s="34">
        <v>4.9928</v>
      </c>
      <c r="O235" s="36">
        <f t="shared" si="15"/>
        <v>0.6431139608</v>
      </c>
      <c r="P235" s="36">
        <f t="shared" si="16"/>
        <v>1</v>
      </c>
      <c r="Q235" s="36">
        <f t="shared" si="13"/>
        <v>2.802014901</v>
      </c>
      <c r="U235" s="36">
        <f t="shared" si="11"/>
        <v>0</v>
      </c>
      <c r="X235" s="38"/>
    </row>
    <row r="236">
      <c r="A236" s="33" t="s">
        <v>36</v>
      </c>
      <c r="B236" s="34" t="s">
        <v>37</v>
      </c>
      <c r="C236" s="34">
        <v>1.0</v>
      </c>
      <c r="D236" s="35">
        <v>44454.0</v>
      </c>
      <c r="E236" s="34" t="s">
        <v>43</v>
      </c>
      <c r="I236" s="34">
        <v>7.0</v>
      </c>
      <c r="J236" s="34">
        <v>123.25</v>
      </c>
      <c r="K236" s="34">
        <v>1.0</v>
      </c>
      <c r="L236" s="34">
        <v>13.9899</v>
      </c>
      <c r="M236" s="34">
        <v>4.9928</v>
      </c>
      <c r="O236" s="36">
        <f t="shared" si="15"/>
        <v>0.6431139608</v>
      </c>
      <c r="P236" s="36">
        <f t="shared" si="16"/>
        <v>1</v>
      </c>
      <c r="Q236" s="36">
        <f t="shared" si="13"/>
        <v>2.802014901</v>
      </c>
      <c r="U236" s="36">
        <f t="shared" si="11"/>
        <v>0</v>
      </c>
      <c r="X236" s="38"/>
    </row>
    <row r="237">
      <c r="A237" s="33" t="s">
        <v>36</v>
      </c>
      <c r="B237" s="34" t="s">
        <v>37</v>
      </c>
      <c r="C237" s="34">
        <v>1.0</v>
      </c>
      <c r="D237" s="35">
        <v>44454.0</v>
      </c>
      <c r="E237" s="34" t="s">
        <v>43</v>
      </c>
      <c r="I237" s="34">
        <v>8.0</v>
      </c>
      <c r="J237" s="34">
        <v>126.17</v>
      </c>
      <c r="K237" s="34">
        <v>1.0</v>
      </c>
      <c r="L237" s="34">
        <v>15.0098</v>
      </c>
      <c r="M237" s="34">
        <v>5.1094</v>
      </c>
      <c r="O237" s="36">
        <f t="shared" si="15"/>
        <v>0.6595957308</v>
      </c>
      <c r="P237" s="36">
        <f t="shared" si="16"/>
        <v>1</v>
      </c>
      <c r="Q237" s="36">
        <f t="shared" si="13"/>
        <v>2.937683485</v>
      </c>
      <c r="S237" s="34">
        <v>1.2163</v>
      </c>
      <c r="T237" s="34">
        <v>2.582771348E7</v>
      </c>
      <c r="U237" s="36">
        <f t="shared" si="11"/>
        <v>25.82771348</v>
      </c>
      <c r="V237" s="36">
        <f>U237/AVERAGE(Q216:Q245)</f>
        <v>8.233324413</v>
      </c>
      <c r="X237" s="38"/>
    </row>
    <row r="238">
      <c r="A238" s="33" t="s">
        <v>36</v>
      </c>
      <c r="B238" s="34" t="s">
        <v>37</v>
      </c>
      <c r="C238" s="34">
        <v>1.0</v>
      </c>
      <c r="D238" s="35">
        <v>44454.0</v>
      </c>
      <c r="E238" s="34" t="s">
        <v>43</v>
      </c>
      <c r="I238" s="34">
        <v>8.0</v>
      </c>
      <c r="J238" s="34">
        <v>126.17</v>
      </c>
      <c r="K238" s="34">
        <v>1.0</v>
      </c>
      <c r="L238" s="34">
        <v>15.0098</v>
      </c>
      <c r="M238" s="34">
        <v>5.1094</v>
      </c>
      <c r="O238" s="36">
        <f t="shared" si="15"/>
        <v>0.6595957308</v>
      </c>
      <c r="P238" s="36">
        <f t="shared" si="16"/>
        <v>1</v>
      </c>
      <c r="Q238" s="36">
        <f t="shared" si="13"/>
        <v>2.937683485</v>
      </c>
      <c r="S238" s="34">
        <v>1.1365</v>
      </c>
      <c r="T238" s="34">
        <v>2.57172391E7</v>
      </c>
      <c r="U238" s="36">
        <f t="shared" si="11"/>
        <v>25.7172391</v>
      </c>
      <c r="V238" s="36">
        <f>U238/AVERAGE(Q216:Q245)</f>
        <v>8.198107536</v>
      </c>
      <c r="X238" s="38"/>
    </row>
    <row r="239">
      <c r="A239" s="33" t="s">
        <v>36</v>
      </c>
      <c r="B239" s="34" t="s">
        <v>37</v>
      </c>
      <c r="C239" s="34">
        <v>1.0</v>
      </c>
      <c r="D239" s="35">
        <v>44454.0</v>
      </c>
      <c r="E239" s="34" t="s">
        <v>43</v>
      </c>
      <c r="I239" s="34">
        <v>8.0</v>
      </c>
      <c r="J239" s="34">
        <v>126.17</v>
      </c>
      <c r="K239" s="34">
        <v>1.0</v>
      </c>
      <c r="L239" s="34">
        <v>15.0098</v>
      </c>
      <c r="M239" s="34">
        <v>5.1094</v>
      </c>
      <c r="O239" s="36">
        <f t="shared" si="15"/>
        <v>0.6595957308</v>
      </c>
      <c r="P239" s="36">
        <f t="shared" si="16"/>
        <v>1</v>
      </c>
      <c r="Q239" s="36">
        <f t="shared" si="13"/>
        <v>2.937683485</v>
      </c>
      <c r="S239" s="34">
        <v>1.0145</v>
      </c>
      <c r="T239" s="34">
        <v>2.560711101E7</v>
      </c>
      <c r="U239" s="36">
        <f t="shared" si="11"/>
        <v>25.60711101</v>
      </c>
      <c r="V239" s="36">
        <f>U239/AVERAGE(Q216:Q245)</f>
        <v>8.163001049</v>
      </c>
      <c r="X239" s="38"/>
    </row>
    <row r="240">
      <c r="A240" s="33" t="s">
        <v>36</v>
      </c>
      <c r="B240" s="34" t="s">
        <v>37</v>
      </c>
      <c r="C240" s="34">
        <v>1.0</v>
      </c>
      <c r="D240" s="35">
        <v>44454.0</v>
      </c>
      <c r="E240" s="34" t="s">
        <v>43</v>
      </c>
      <c r="I240" s="34">
        <v>9.0</v>
      </c>
      <c r="J240" s="34">
        <v>119.12</v>
      </c>
      <c r="K240" s="34">
        <v>1.0</v>
      </c>
      <c r="L240" s="34">
        <v>10.3263</v>
      </c>
      <c r="M240" s="34">
        <v>3.1487</v>
      </c>
      <c r="O240" s="36">
        <f t="shared" si="15"/>
        <v>0.6950795541</v>
      </c>
      <c r="P240" s="36">
        <f t="shared" si="16"/>
        <v>1</v>
      </c>
      <c r="Q240" s="36">
        <f t="shared" si="13"/>
        <v>3.279543939</v>
      </c>
      <c r="S240" s="34">
        <v>1.0522</v>
      </c>
      <c r="T240" s="34">
        <v>2.276320137E7</v>
      </c>
      <c r="U240" s="36">
        <f t="shared" si="11"/>
        <v>22.76320137</v>
      </c>
      <c r="V240" s="36">
        <f>U240/AVERAGE(Q216:Q245)</f>
        <v>7.256423288</v>
      </c>
      <c r="X240" s="38"/>
    </row>
    <row r="241">
      <c r="A241" s="33" t="s">
        <v>36</v>
      </c>
      <c r="B241" s="34" t="s">
        <v>37</v>
      </c>
      <c r="C241" s="34">
        <v>1.0</v>
      </c>
      <c r="D241" s="35">
        <v>44454.0</v>
      </c>
      <c r="E241" s="34" t="s">
        <v>43</v>
      </c>
      <c r="I241" s="34">
        <v>9.0</v>
      </c>
      <c r="J241" s="34">
        <v>119.12</v>
      </c>
      <c r="K241" s="34">
        <v>1.0</v>
      </c>
      <c r="L241" s="34">
        <v>10.3263</v>
      </c>
      <c r="M241" s="34">
        <v>3.1487</v>
      </c>
      <c r="O241" s="36">
        <f t="shared" si="15"/>
        <v>0.6950795541</v>
      </c>
      <c r="P241" s="36">
        <f t="shared" si="16"/>
        <v>1</v>
      </c>
      <c r="Q241" s="36">
        <f t="shared" si="13"/>
        <v>3.279543939</v>
      </c>
      <c r="S241" s="34">
        <v>1.0801</v>
      </c>
      <c r="T241" s="34">
        <v>1.995088324E7</v>
      </c>
      <c r="U241" s="36">
        <f t="shared" si="11"/>
        <v>19.95088324</v>
      </c>
      <c r="V241" s="36">
        <f>U241/AVERAGE(Q216:Q245)</f>
        <v>6.359916226</v>
      </c>
      <c r="X241" s="38"/>
    </row>
    <row r="242">
      <c r="A242" s="33" t="s">
        <v>36</v>
      </c>
      <c r="B242" s="34" t="s">
        <v>37</v>
      </c>
      <c r="C242" s="34">
        <v>1.0</v>
      </c>
      <c r="D242" s="35">
        <v>44454.0</v>
      </c>
      <c r="E242" s="34" t="s">
        <v>43</v>
      </c>
      <c r="I242" s="34">
        <v>9.0</v>
      </c>
      <c r="J242" s="34">
        <v>119.12</v>
      </c>
      <c r="K242" s="34">
        <v>1.0</v>
      </c>
      <c r="L242" s="34">
        <v>10.3263</v>
      </c>
      <c r="M242" s="34">
        <v>3.1487</v>
      </c>
      <c r="O242" s="36">
        <f t="shared" si="15"/>
        <v>0.6950795541</v>
      </c>
      <c r="P242" s="36">
        <f t="shared" si="16"/>
        <v>1</v>
      </c>
      <c r="Q242" s="36">
        <f t="shared" si="13"/>
        <v>3.279543939</v>
      </c>
      <c r="U242" s="36">
        <f t="shared" si="11"/>
        <v>0</v>
      </c>
      <c r="X242" s="38"/>
    </row>
    <row r="243">
      <c r="A243" s="33" t="s">
        <v>36</v>
      </c>
      <c r="B243" s="34" t="s">
        <v>37</v>
      </c>
      <c r="C243" s="34">
        <v>1.0</v>
      </c>
      <c r="D243" s="35">
        <v>44454.0</v>
      </c>
      <c r="E243" s="34" t="s">
        <v>43</v>
      </c>
      <c r="I243" s="34">
        <v>10.0</v>
      </c>
      <c r="J243" s="34">
        <v>125.79</v>
      </c>
      <c r="K243" s="34">
        <v>1.0</v>
      </c>
      <c r="L243" s="34">
        <v>12.2121</v>
      </c>
      <c r="M243" s="34">
        <v>3.765</v>
      </c>
      <c r="O243" s="36">
        <f t="shared" si="15"/>
        <v>0.6916992164</v>
      </c>
      <c r="P243" s="36">
        <f t="shared" si="16"/>
        <v>1</v>
      </c>
      <c r="Q243" s="36">
        <f t="shared" si="13"/>
        <v>3.243585657</v>
      </c>
      <c r="U243" s="36">
        <f t="shared" si="11"/>
        <v>0</v>
      </c>
      <c r="X243" s="38"/>
    </row>
    <row r="244">
      <c r="A244" s="33" t="s">
        <v>36</v>
      </c>
      <c r="B244" s="34" t="s">
        <v>37</v>
      </c>
      <c r="C244" s="34">
        <v>1.0</v>
      </c>
      <c r="D244" s="35">
        <v>44454.0</v>
      </c>
      <c r="E244" s="34" t="s">
        <v>43</v>
      </c>
      <c r="I244" s="34">
        <v>10.0</v>
      </c>
      <c r="J244" s="34">
        <v>125.79</v>
      </c>
      <c r="K244" s="34">
        <v>1.0</v>
      </c>
      <c r="L244" s="34">
        <v>12.2121</v>
      </c>
      <c r="M244" s="34">
        <v>3.765</v>
      </c>
      <c r="O244" s="36">
        <f t="shared" si="15"/>
        <v>0.6916992164</v>
      </c>
      <c r="P244" s="36">
        <f t="shared" si="16"/>
        <v>1</v>
      </c>
      <c r="Q244" s="36">
        <f t="shared" si="13"/>
        <v>3.243585657</v>
      </c>
      <c r="U244" s="36">
        <f t="shared" si="11"/>
        <v>0</v>
      </c>
      <c r="X244" s="38"/>
    </row>
    <row r="245">
      <c r="A245" s="55" t="s">
        <v>36</v>
      </c>
      <c r="B245" s="56" t="s">
        <v>37</v>
      </c>
      <c r="C245" s="56">
        <v>1.0</v>
      </c>
      <c r="D245" s="57">
        <v>44454.0</v>
      </c>
      <c r="E245" s="56" t="s">
        <v>43</v>
      </c>
      <c r="F245" s="58"/>
      <c r="G245" s="58"/>
      <c r="H245" s="58"/>
      <c r="I245" s="56">
        <v>10.0</v>
      </c>
      <c r="J245" s="56">
        <v>125.79</v>
      </c>
      <c r="K245" s="56">
        <v>1.0</v>
      </c>
      <c r="L245" s="56">
        <v>12.2121</v>
      </c>
      <c r="M245" s="56">
        <v>3.765</v>
      </c>
      <c r="N245" s="58"/>
      <c r="O245" s="58">
        <f t="shared" si="15"/>
        <v>0.6916992164</v>
      </c>
      <c r="P245" s="58">
        <f t="shared" si="16"/>
        <v>1</v>
      </c>
      <c r="Q245" s="58">
        <f t="shared" si="13"/>
        <v>3.243585657</v>
      </c>
      <c r="R245" s="58"/>
      <c r="S245" s="58"/>
      <c r="T245" s="58"/>
      <c r="U245" s="58">
        <f t="shared" si="11"/>
        <v>0</v>
      </c>
      <c r="V245" s="58"/>
      <c r="W245" s="58"/>
      <c r="X245" s="59"/>
    </row>
    <row r="246">
      <c r="A246" s="33" t="s">
        <v>44</v>
      </c>
      <c r="B246" s="34" t="s">
        <v>37</v>
      </c>
      <c r="C246" s="34">
        <v>1.0</v>
      </c>
      <c r="D246" s="35">
        <v>44741.0</v>
      </c>
      <c r="E246" s="34" t="s">
        <v>45</v>
      </c>
      <c r="H246" s="34">
        <v>20.12</v>
      </c>
      <c r="I246" s="34">
        <v>1.0</v>
      </c>
      <c r="J246" s="34">
        <v>218.01</v>
      </c>
      <c r="K246" s="34">
        <v>1.0</v>
      </c>
      <c r="L246" s="34">
        <v>90.265</v>
      </c>
      <c r="M246" s="34">
        <v>32.2413</v>
      </c>
      <c r="N246" s="36">
        <f>M246-((AFDW!M76)*L246)</f>
        <v>29.30124</v>
      </c>
      <c r="O246" s="36">
        <f t="shared" ref="O246:O368" si="17">1-(M246/L246)</f>
        <v>0.6428150446</v>
      </c>
      <c r="P246" s="36">
        <f t="shared" ref="P246:P287" si="18">1-(N246/L246)</f>
        <v>0.6753864732</v>
      </c>
      <c r="Q246" s="36">
        <f t="shared" si="13"/>
        <v>2.799669988</v>
      </c>
      <c r="R246" s="36">
        <f t="shared" ref="R246:R287" si="19">L246/N246</f>
        <v>3.080586351</v>
      </c>
      <c r="S246" s="34">
        <v>1.7189</v>
      </c>
      <c r="T246" s="34">
        <v>2.462805436E7</v>
      </c>
      <c r="U246" s="36">
        <f t="shared" si="11"/>
        <v>24.62805436</v>
      </c>
      <c r="V246" s="36">
        <f>U246/AVERAGE(Q246:Q257)</f>
        <v>7.804772533</v>
      </c>
      <c r="W246" s="36">
        <f>U246/AVERAGE(R246:R257)</f>
        <v>6.994163553</v>
      </c>
      <c r="X246" s="38"/>
    </row>
    <row r="247">
      <c r="A247" s="33" t="s">
        <v>44</v>
      </c>
      <c r="B247" s="34" t="s">
        <v>37</v>
      </c>
      <c r="C247" s="34">
        <v>1.0</v>
      </c>
      <c r="D247" s="35">
        <v>44741.0</v>
      </c>
      <c r="E247" s="34" t="s">
        <v>45</v>
      </c>
      <c r="H247" s="34">
        <v>20.12</v>
      </c>
      <c r="I247" s="34">
        <v>1.0</v>
      </c>
      <c r="J247" s="34">
        <v>218.01</v>
      </c>
      <c r="K247" s="34">
        <v>1.0</v>
      </c>
      <c r="L247" s="34">
        <v>90.265</v>
      </c>
      <c r="M247" s="34">
        <v>32.2413</v>
      </c>
      <c r="N247" s="36">
        <f>M247-((AFDW!M76)*L247)</f>
        <v>29.30124</v>
      </c>
      <c r="O247" s="36">
        <f t="shared" si="17"/>
        <v>0.6428150446</v>
      </c>
      <c r="P247" s="36">
        <f t="shared" si="18"/>
        <v>0.6753864732</v>
      </c>
      <c r="Q247" s="36">
        <f t="shared" si="13"/>
        <v>2.799669988</v>
      </c>
      <c r="R247" s="36">
        <f t="shared" si="19"/>
        <v>3.080586351</v>
      </c>
      <c r="U247" s="36">
        <f t="shared" si="11"/>
        <v>0</v>
      </c>
      <c r="V247" s="36">
        <f>U247/AVERAGE(Q246:Q257)</f>
        <v>0</v>
      </c>
      <c r="X247" s="38"/>
    </row>
    <row r="248">
      <c r="A248" s="33" t="s">
        <v>44</v>
      </c>
      <c r="B248" s="34" t="s">
        <v>37</v>
      </c>
      <c r="C248" s="34">
        <v>1.0</v>
      </c>
      <c r="D248" s="35">
        <v>44741.0</v>
      </c>
      <c r="E248" s="34" t="s">
        <v>45</v>
      </c>
      <c r="H248" s="34">
        <v>20.12</v>
      </c>
      <c r="I248" s="34">
        <v>1.0</v>
      </c>
      <c r="J248" s="34">
        <v>218.01</v>
      </c>
      <c r="K248" s="34">
        <v>1.0</v>
      </c>
      <c r="L248" s="34">
        <v>90.265</v>
      </c>
      <c r="M248" s="34">
        <v>32.2413</v>
      </c>
      <c r="N248" s="36">
        <f>M248-((AFDW!M76)*L248)</f>
        <v>29.30124</v>
      </c>
      <c r="O248" s="36">
        <f t="shared" si="17"/>
        <v>0.6428150446</v>
      </c>
      <c r="P248" s="36">
        <f t="shared" si="18"/>
        <v>0.6753864732</v>
      </c>
      <c r="Q248" s="36">
        <f t="shared" si="13"/>
        <v>2.799669988</v>
      </c>
      <c r="R248" s="36">
        <f t="shared" si="19"/>
        <v>3.080586351</v>
      </c>
      <c r="U248" s="36">
        <f t="shared" si="11"/>
        <v>0</v>
      </c>
      <c r="V248" s="36">
        <f>U248/AVERAGE(Q246:Q257)</f>
        <v>0</v>
      </c>
      <c r="X248" s="38"/>
    </row>
    <row r="249">
      <c r="A249" s="33" t="s">
        <v>44</v>
      </c>
      <c r="B249" s="34" t="s">
        <v>37</v>
      </c>
      <c r="C249" s="34">
        <v>1.0</v>
      </c>
      <c r="D249" s="35">
        <v>44741.0</v>
      </c>
      <c r="E249" s="34" t="s">
        <v>45</v>
      </c>
      <c r="H249" s="34">
        <v>20.12</v>
      </c>
      <c r="I249" s="34">
        <v>2.0</v>
      </c>
      <c r="J249" s="34">
        <v>192.2</v>
      </c>
      <c r="K249" s="34">
        <v>1.0</v>
      </c>
      <c r="L249" s="34">
        <v>54.0535</v>
      </c>
      <c r="M249" s="34">
        <v>17.8238</v>
      </c>
      <c r="N249" s="36">
        <f>M249-((AFDW!M76)*L249)</f>
        <v>16.06320029</v>
      </c>
      <c r="O249" s="36">
        <f t="shared" si="17"/>
        <v>0.6702563201</v>
      </c>
      <c r="P249" s="36">
        <f t="shared" si="18"/>
        <v>0.7028277487</v>
      </c>
      <c r="Q249" s="36">
        <f t="shared" si="13"/>
        <v>3.03265858</v>
      </c>
      <c r="R249" s="36">
        <f t="shared" si="19"/>
        <v>3.365051736</v>
      </c>
      <c r="U249" s="36">
        <f t="shared" si="11"/>
        <v>0</v>
      </c>
      <c r="V249" s="36">
        <f>U249/AVERAGE(Q246:Q257)</f>
        <v>0</v>
      </c>
      <c r="X249" s="38"/>
    </row>
    <row r="250">
      <c r="A250" s="33" t="s">
        <v>44</v>
      </c>
      <c r="B250" s="34" t="s">
        <v>37</v>
      </c>
      <c r="C250" s="34">
        <v>1.0</v>
      </c>
      <c r="D250" s="35">
        <v>44741.0</v>
      </c>
      <c r="E250" s="34" t="s">
        <v>45</v>
      </c>
      <c r="H250" s="34">
        <v>20.12</v>
      </c>
      <c r="I250" s="34">
        <v>2.0</v>
      </c>
      <c r="J250" s="34">
        <v>192.2</v>
      </c>
      <c r="K250" s="34">
        <v>1.0</v>
      </c>
      <c r="L250" s="34">
        <v>54.0535</v>
      </c>
      <c r="M250" s="34">
        <v>17.8238</v>
      </c>
      <c r="N250" s="36">
        <f>M250-((AFDW!M76)*L250)</f>
        <v>16.06320029</v>
      </c>
      <c r="O250" s="36">
        <f t="shared" si="17"/>
        <v>0.6702563201</v>
      </c>
      <c r="P250" s="36">
        <f t="shared" si="18"/>
        <v>0.7028277487</v>
      </c>
      <c r="Q250" s="36">
        <f t="shared" si="13"/>
        <v>3.03265858</v>
      </c>
      <c r="R250" s="36">
        <f t="shared" si="19"/>
        <v>3.365051736</v>
      </c>
      <c r="U250" s="36">
        <f t="shared" si="11"/>
        <v>0</v>
      </c>
      <c r="V250" s="36">
        <f>U250/AVERAGE(Q246:Q257)</f>
        <v>0</v>
      </c>
      <c r="X250" s="38"/>
    </row>
    <row r="251">
      <c r="A251" s="33" t="s">
        <v>44</v>
      </c>
      <c r="B251" s="34" t="s">
        <v>37</v>
      </c>
      <c r="C251" s="34">
        <v>1.0</v>
      </c>
      <c r="D251" s="35">
        <v>44741.0</v>
      </c>
      <c r="E251" s="34" t="s">
        <v>45</v>
      </c>
      <c r="H251" s="34">
        <v>20.12</v>
      </c>
      <c r="I251" s="34">
        <v>2.0</v>
      </c>
      <c r="J251" s="34">
        <v>192.2</v>
      </c>
      <c r="K251" s="34">
        <v>1.0</v>
      </c>
      <c r="L251" s="34">
        <v>54.0535</v>
      </c>
      <c r="M251" s="34">
        <v>17.8238</v>
      </c>
      <c r="N251" s="36">
        <f>M251-((AFDW!M76)*L251)</f>
        <v>16.06320029</v>
      </c>
      <c r="O251" s="36">
        <f t="shared" si="17"/>
        <v>0.6702563201</v>
      </c>
      <c r="P251" s="36">
        <f t="shared" si="18"/>
        <v>0.7028277487</v>
      </c>
      <c r="Q251" s="36">
        <f t="shared" si="13"/>
        <v>3.03265858</v>
      </c>
      <c r="R251" s="36">
        <f t="shared" si="19"/>
        <v>3.365051736</v>
      </c>
      <c r="U251" s="36">
        <f t="shared" si="11"/>
        <v>0</v>
      </c>
      <c r="V251" s="36">
        <f>U251/AVERAGE(Q246:Q257)</f>
        <v>0</v>
      </c>
      <c r="X251" s="38"/>
    </row>
    <row r="252">
      <c r="A252" s="33" t="s">
        <v>44</v>
      </c>
      <c r="B252" s="34" t="s">
        <v>37</v>
      </c>
      <c r="C252" s="34">
        <v>1.0</v>
      </c>
      <c r="D252" s="35">
        <v>44741.0</v>
      </c>
      <c r="E252" s="34" t="s">
        <v>45</v>
      </c>
      <c r="H252" s="34">
        <v>20.12</v>
      </c>
      <c r="I252" s="34">
        <v>3.0</v>
      </c>
      <c r="J252" s="34">
        <v>220.5</v>
      </c>
      <c r="K252" s="34">
        <v>1.0</v>
      </c>
      <c r="L252" s="34">
        <v>84.203</v>
      </c>
      <c r="M252" s="34">
        <v>26.7111</v>
      </c>
      <c r="N252" s="36">
        <f>M252-((AFDW!M76)*L252)</f>
        <v>23.968488</v>
      </c>
      <c r="O252" s="36">
        <f t="shared" si="17"/>
        <v>0.6827773357</v>
      </c>
      <c r="P252" s="36">
        <f t="shared" si="18"/>
        <v>0.7153487643</v>
      </c>
      <c r="Q252" s="36">
        <f t="shared" si="13"/>
        <v>3.15235988</v>
      </c>
      <c r="R252" s="36">
        <f t="shared" si="19"/>
        <v>3.513070996</v>
      </c>
      <c r="U252" s="36">
        <f t="shared" si="11"/>
        <v>0</v>
      </c>
      <c r="V252" s="36">
        <f>U252/AVERAGE(Q246:Q257)</f>
        <v>0</v>
      </c>
      <c r="X252" s="38"/>
    </row>
    <row r="253">
      <c r="A253" s="33" t="s">
        <v>44</v>
      </c>
      <c r="B253" s="34" t="s">
        <v>37</v>
      </c>
      <c r="C253" s="34">
        <v>1.0</v>
      </c>
      <c r="D253" s="35">
        <v>44741.0</v>
      </c>
      <c r="E253" s="34" t="s">
        <v>45</v>
      </c>
      <c r="H253" s="34">
        <v>20.12</v>
      </c>
      <c r="I253" s="34">
        <v>3.0</v>
      </c>
      <c r="J253" s="34">
        <v>220.5</v>
      </c>
      <c r="K253" s="34">
        <v>1.0</v>
      </c>
      <c r="L253" s="34">
        <v>84.203</v>
      </c>
      <c r="M253" s="34">
        <v>26.7111</v>
      </c>
      <c r="N253" s="36">
        <f>M253-((AFDW!M76)*L253)</f>
        <v>23.968488</v>
      </c>
      <c r="O253" s="36">
        <f t="shared" si="17"/>
        <v>0.6827773357</v>
      </c>
      <c r="P253" s="36">
        <f t="shared" si="18"/>
        <v>0.7153487643</v>
      </c>
      <c r="Q253" s="36">
        <f t="shared" si="13"/>
        <v>3.15235988</v>
      </c>
      <c r="R253" s="36">
        <f t="shared" si="19"/>
        <v>3.513070996</v>
      </c>
      <c r="U253" s="36">
        <f t="shared" si="11"/>
        <v>0</v>
      </c>
      <c r="V253" s="36">
        <f>U253/AVERAGE(Q246:Q257)</f>
        <v>0</v>
      </c>
      <c r="X253" s="38"/>
    </row>
    <row r="254">
      <c r="A254" s="33" t="s">
        <v>44</v>
      </c>
      <c r="B254" s="34" t="s">
        <v>37</v>
      </c>
      <c r="C254" s="34">
        <v>1.0</v>
      </c>
      <c r="D254" s="35">
        <v>44741.0</v>
      </c>
      <c r="E254" s="34" t="s">
        <v>45</v>
      </c>
      <c r="H254" s="34">
        <v>20.12</v>
      </c>
      <c r="I254" s="34">
        <v>3.0</v>
      </c>
      <c r="J254" s="34">
        <v>220.5</v>
      </c>
      <c r="K254" s="34">
        <v>1.0</v>
      </c>
      <c r="L254" s="34">
        <v>84.203</v>
      </c>
      <c r="M254" s="34">
        <v>26.7111</v>
      </c>
      <c r="N254" s="36">
        <f>M253-((AFDW!M76)*L253)</f>
        <v>23.968488</v>
      </c>
      <c r="O254" s="36">
        <f t="shared" si="17"/>
        <v>0.6827773357</v>
      </c>
      <c r="P254" s="36">
        <f t="shared" si="18"/>
        <v>0.7153487643</v>
      </c>
      <c r="Q254" s="36">
        <f t="shared" si="13"/>
        <v>3.15235988</v>
      </c>
      <c r="R254" s="36">
        <f t="shared" si="19"/>
        <v>3.513070996</v>
      </c>
      <c r="U254" s="36">
        <f t="shared" si="11"/>
        <v>0</v>
      </c>
      <c r="V254" s="36">
        <f>U254/AVERAGE(Q246:Q257)</f>
        <v>0</v>
      </c>
      <c r="X254" s="38"/>
    </row>
    <row r="255">
      <c r="A255" s="33" t="s">
        <v>44</v>
      </c>
      <c r="B255" s="34" t="s">
        <v>37</v>
      </c>
      <c r="C255" s="34">
        <v>1.0</v>
      </c>
      <c r="D255" s="35">
        <v>44741.0</v>
      </c>
      <c r="E255" s="34" t="s">
        <v>45</v>
      </c>
      <c r="H255" s="34">
        <v>20.12</v>
      </c>
      <c r="I255" s="34">
        <v>4.0</v>
      </c>
      <c r="J255" s="34">
        <v>215.48</v>
      </c>
      <c r="K255" s="34">
        <v>1.0</v>
      </c>
      <c r="L255" s="34">
        <v>78.8165</v>
      </c>
      <c r="M255" s="34">
        <v>21.6686</v>
      </c>
      <c r="N255" s="36">
        <f>M255-((AFDW!M76)*L255)</f>
        <v>19.101434</v>
      </c>
      <c r="O255" s="36">
        <f t="shared" si="17"/>
        <v>0.7250753332</v>
      </c>
      <c r="P255" s="36">
        <f t="shared" si="18"/>
        <v>0.7576467618</v>
      </c>
      <c r="Q255" s="36">
        <f t="shared" si="13"/>
        <v>3.637360051</v>
      </c>
      <c r="R255" s="36">
        <f t="shared" si="19"/>
        <v>4.126208535</v>
      </c>
      <c r="S255" s="34">
        <v>1.3636</v>
      </c>
      <c r="T255" s="34">
        <v>1.95737935E7</v>
      </c>
      <c r="U255" s="36">
        <f t="shared" si="11"/>
        <v>19.5737935</v>
      </c>
      <c r="V255" s="36">
        <f>U255/AVERAGE(Q246:Q257)</f>
        <v>6.203048103</v>
      </c>
      <c r="W255" s="36">
        <f>U255/AVERAGE(R246:R257)</f>
        <v>5.558795311</v>
      </c>
      <c r="X255" s="38"/>
    </row>
    <row r="256">
      <c r="A256" s="33" t="s">
        <v>44</v>
      </c>
      <c r="B256" s="34" t="s">
        <v>37</v>
      </c>
      <c r="C256" s="34">
        <v>1.0</v>
      </c>
      <c r="D256" s="35">
        <v>44741.0</v>
      </c>
      <c r="E256" s="34" t="s">
        <v>45</v>
      </c>
      <c r="H256" s="34">
        <v>20.12</v>
      </c>
      <c r="I256" s="34">
        <v>4.0</v>
      </c>
      <c r="J256" s="34">
        <v>215.48</v>
      </c>
      <c r="K256" s="34">
        <v>1.0</v>
      </c>
      <c r="L256" s="34">
        <v>78.8165</v>
      </c>
      <c r="M256" s="34">
        <v>21.6686</v>
      </c>
      <c r="N256" s="36">
        <f>M256-((AFDW!M76)*L256)</f>
        <v>19.101434</v>
      </c>
      <c r="O256" s="36">
        <f t="shared" si="17"/>
        <v>0.7250753332</v>
      </c>
      <c r="P256" s="36">
        <f t="shared" si="18"/>
        <v>0.7576467618</v>
      </c>
      <c r="Q256" s="36">
        <f t="shared" si="13"/>
        <v>3.637360051</v>
      </c>
      <c r="R256" s="36">
        <f t="shared" si="19"/>
        <v>4.126208535</v>
      </c>
      <c r="U256" s="36">
        <f t="shared" si="11"/>
        <v>0</v>
      </c>
      <c r="V256" s="36">
        <f>U256/AVERAGE(Q246:Q257)</f>
        <v>0</v>
      </c>
      <c r="X256" s="38"/>
    </row>
    <row r="257">
      <c r="A257" s="40" t="s">
        <v>44</v>
      </c>
      <c r="B257" s="41" t="s">
        <v>37</v>
      </c>
      <c r="C257" s="41">
        <v>1.0</v>
      </c>
      <c r="D257" s="42">
        <v>44741.0</v>
      </c>
      <c r="E257" s="41" t="s">
        <v>45</v>
      </c>
      <c r="F257" s="32"/>
      <c r="G257" s="32"/>
      <c r="H257" s="41">
        <v>20.12</v>
      </c>
      <c r="I257" s="41">
        <v>4.0</v>
      </c>
      <c r="J257" s="41">
        <v>215.48</v>
      </c>
      <c r="K257" s="41">
        <v>1.0</v>
      </c>
      <c r="L257" s="41">
        <v>78.8165</v>
      </c>
      <c r="M257" s="41">
        <v>21.6686</v>
      </c>
      <c r="N257" s="32">
        <f>M257-((AFDW!M76)*L257)</f>
        <v>19.101434</v>
      </c>
      <c r="O257" s="32">
        <f t="shared" si="17"/>
        <v>0.7250753332</v>
      </c>
      <c r="P257" s="32">
        <f t="shared" si="18"/>
        <v>0.7576467618</v>
      </c>
      <c r="Q257" s="32">
        <f t="shared" si="13"/>
        <v>3.637360051</v>
      </c>
      <c r="R257" s="32">
        <f t="shared" si="19"/>
        <v>4.126208535</v>
      </c>
      <c r="S257" s="32"/>
      <c r="T257" s="32"/>
      <c r="U257" s="32">
        <f t="shared" si="11"/>
        <v>0</v>
      </c>
      <c r="V257" s="32">
        <f>U257/AVERAGE(Q246:Q257)</f>
        <v>0</v>
      </c>
      <c r="W257" s="32"/>
      <c r="X257" s="43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>
      <c r="A258" s="33" t="s">
        <v>44</v>
      </c>
      <c r="B258" s="34" t="s">
        <v>37</v>
      </c>
      <c r="C258" s="34">
        <v>1.0</v>
      </c>
      <c r="D258" s="35">
        <v>44748.0</v>
      </c>
      <c r="E258" s="34" t="s">
        <v>46</v>
      </c>
      <c r="H258" s="34">
        <v>20.12</v>
      </c>
      <c r="I258" s="34">
        <v>1.0</v>
      </c>
      <c r="J258" s="34">
        <v>227.0</v>
      </c>
      <c r="K258" s="34">
        <v>1.0</v>
      </c>
      <c r="L258" s="34">
        <v>91.191</v>
      </c>
      <c r="M258" s="34">
        <v>31.185</v>
      </c>
      <c r="N258" s="36">
        <f>M258-((AFDW!P84)*L258)</f>
        <v>28.21866843</v>
      </c>
      <c r="O258" s="36">
        <f t="shared" si="17"/>
        <v>0.658025463</v>
      </c>
      <c r="P258" s="36">
        <f t="shared" si="18"/>
        <v>0.6905542386</v>
      </c>
      <c r="Q258" s="36">
        <f t="shared" si="13"/>
        <v>2.924194324</v>
      </c>
      <c r="R258" s="36">
        <f t="shared" si="19"/>
        <v>3.231584092</v>
      </c>
      <c r="U258" s="36">
        <f t="shared" si="11"/>
        <v>0</v>
      </c>
      <c r="X258" s="38"/>
    </row>
    <row r="259">
      <c r="A259" s="33" t="s">
        <v>44</v>
      </c>
      <c r="B259" s="34" t="s">
        <v>37</v>
      </c>
      <c r="C259" s="34">
        <v>1.0</v>
      </c>
      <c r="D259" s="35">
        <v>44748.0</v>
      </c>
      <c r="E259" s="34" t="s">
        <v>46</v>
      </c>
      <c r="H259" s="34">
        <v>20.12</v>
      </c>
      <c r="I259" s="34">
        <v>1.0</v>
      </c>
      <c r="J259" s="34">
        <v>227.0</v>
      </c>
      <c r="K259" s="34">
        <v>1.0</v>
      </c>
      <c r="L259" s="34">
        <v>91.191</v>
      </c>
      <c r="M259" s="34">
        <v>31.185</v>
      </c>
      <c r="N259" s="36">
        <f>M258-((AFDW!P84)*L258)</f>
        <v>28.21866843</v>
      </c>
      <c r="O259" s="36">
        <f t="shared" si="17"/>
        <v>0.658025463</v>
      </c>
      <c r="P259" s="36">
        <f t="shared" si="18"/>
        <v>0.6905542386</v>
      </c>
      <c r="Q259" s="36">
        <f t="shared" si="13"/>
        <v>2.924194324</v>
      </c>
      <c r="R259" s="36">
        <f t="shared" si="19"/>
        <v>3.231584092</v>
      </c>
      <c r="U259" s="36">
        <f t="shared" si="11"/>
        <v>0</v>
      </c>
      <c r="X259" s="38"/>
    </row>
    <row r="260">
      <c r="A260" s="33" t="s">
        <v>44</v>
      </c>
      <c r="B260" s="34" t="s">
        <v>37</v>
      </c>
      <c r="C260" s="34">
        <v>1.0</v>
      </c>
      <c r="D260" s="35">
        <v>44748.0</v>
      </c>
      <c r="E260" s="34" t="s">
        <v>46</v>
      </c>
      <c r="H260" s="34">
        <v>20.12</v>
      </c>
      <c r="I260" s="34">
        <v>1.0</v>
      </c>
      <c r="J260" s="34">
        <v>227.0</v>
      </c>
      <c r="K260" s="34">
        <v>1.0</v>
      </c>
      <c r="L260" s="34">
        <v>91.191</v>
      </c>
      <c r="M260" s="34">
        <v>31.185</v>
      </c>
      <c r="N260" s="36">
        <f>M258-((AFDW!P84)*L258)</f>
        <v>28.21866843</v>
      </c>
      <c r="O260" s="36">
        <f t="shared" si="17"/>
        <v>0.658025463</v>
      </c>
      <c r="P260" s="36">
        <f t="shared" si="18"/>
        <v>0.6905542386</v>
      </c>
      <c r="Q260" s="36">
        <f t="shared" si="13"/>
        <v>2.924194324</v>
      </c>
      <c r="R260" s="36">
        <f t="shared" si="19"/>
        <v>3.231584092</v>
      </c>
      <c r="U260" s="36">
        <f t="shared" si="11"/>
        <v>0</v>
      </c>
      <c r="X260" s="38"/>
    </row>
    <row r="261">
      <c r="A261" s="33" t="s">
        <v>44</v>
      </c>
      <c r="B261" s="34" t="s">
        <v>37</v>
      </c>
      <c r="C261" s="34">
        <v>1.0</v>
      </c>
      <c r="D261" s="35">
        <v>44748.0</v>
      </c>
      <c r="E261" s="34" t="s">
        <v>46</v>
      </c>
      <c r="H261" s="34">
        <v>20.12</v>
      </c>
      <c r="I261" s="34">
        <v>2.0</v>
      </c>
      <c r="J261" s="34">
        <v>172.1</v>
      </c>
      <c r="K261" s="34">
        <v>1.0</v>
      </c>
      <c r="L261" s="34">
        <v>41.7941</v>
      </c>
      <c r="M261" s="34">
        <v>16.5862</v>
      </c>
      <c r="N261" s="36">
        <f>M261-((AFDW!P84)*L261)</f>
        <v>15.2266891</v>
      </c>
      <c r="O261" s="36">
        <f t="shared" si="17"/>
        <v>0.6031449415</v>
      </c>
      <c r="P261" s="36">
        <f t="shared" si="18"/>
        <v>0.635673717</v>
      </c>
      <c r="Q261" s="36">
        <f t="shared" si="13"/>
        <v>2.519811651</v>
      </c>
      <c r="R261" s="36">
        <f t="shared" si="19"/>
        <v>2.744792366</v>
      </c>
      <c r="U261" s="36">
        <f t="shared" si="11"/>
        <v>0</v>
      </c>
      <c r="X261" s="38"/>
    </row>
    <row r="262">
      <c r="A262" s="33" t="s">
        <v>44</v>
      </c>
      <c r="B262" s="34" t="s">
        <v>37</v>
      </c>
      <c r="C262" s="34">
        <v>1.0</v>
      </c>
      <c r="D262" s="35">
        <v>44748.0</v>
      </c>
      <c r="E262" s="34" t="s">
        <v>46</v>
      </c>
      <c r="H262" s="34">
        <v>20.12</v>
      </c>
      <c r="I262" s="34">
        <v>2.0</v>
      </c>
      <c r="J262" s="34">
        <v>172.1</v>
      </c>
      <c r="K262" s="34">
        <v>1.0</v>
      </c>
      <c r="L262" s="34">
        <v>41.7941</v>
      </c>
      <c r="M262" s="34">
        <v>16.5862</v>
      </c>
      <c r="N262" s="36">
        <f>M261-((AFDW!P84)*L261)</f>
        <v>15.2266891</v>
      </c>
      <c r="O262" s="36">
        <f t="shared" si="17"/>
        <v>0.6031449415</v>
      </c>
      <c r="P262" s="36">
        <f t="shared" si="18"/>
        <v>0.635673717</v>
      </c>
      <c r="Q262" s="36">
        <f t="shared" si="13"/>
        <v>2.519811651</v>
      </c>
      <c r="R262" s="36">
        <f t="shared" si="19"/>
        <v>2.744792366</v>
      </c>
      <c r="U262" s="36">
        <f t="shared" si="11"/>
        <v>0</v>
      </c>
      <c r="X262" s="38"/>
    </row>
    <row r="263">
      <c r="A263" s="33" t="s">
        <v>44</v>
      </c>
      <c r="B263" s="34" t="s">
        <v>37</v>
      </c>
      <c r="C263" s="34">
        <v>1.0</v>
      </c>
      <c r="D263" s="35">
        <v>44748.0</v>
      </c>
      <c r="E263" s="34" t="s">
        <v>46</v>
      </c>
      <c r="H263" s="34">
        <v>20.12</v>
      </c>
      <c r="I263" s="34">
        <v>2.0</v>
      </c>
      <c r="J263" s="34">
        <v>172.1</v>
      </c>
      <c r="K263" s="34">
        <v>1.0</v>
      </c>
      <c r="L263" s="34">
        <v>41.7941</v>
      </c>
      <c r="M263" s="34">
        <v>16.5862</v>
      </c>
      <c r="N263" s="36">
        <f>M261-((AFDW!P84)*L261)</f>
        <v>15.2266891</v>
      </c>
      <c r="O263" s="36">
        <f t="shared" si="17"/>
        <v>0.6031449415</v>
      </c>
      <c r="P263" s="36">
        <f t="shared" si="18"/>
        <v>0.635673717</v>
      </c>
      <c r="Q263" s="36">
        <f t="shared" si="13"/>
        <v>2.519811651</v>
      </c>
      <c r="R263" s="36">
        <f t="shared" si="19"/>
        <v>2.744792366</v>
      </c>
      <c r="U263" s="36">
        <f t="shared" si="11"/>
        <v>0</v>
      </c>
      <c r="X263" s="38"/>
    </row>
    <row r="264">
      <c r="A264" s="33" t="s">
        <v>44</v>
      </c>
      <c r="B264" s="34" t="s">
        <v>37</v>
      </c>
      <c r="C264" s="34">
        <v>1.0</v>
      </c>
      <c r="D264" s="35">
        <v>44748.0</v>
      </c>
      <c r="E264" s="34" t="s">
        <v>46</v>
      </c>
      <c r="H264" s="34">
        <v>20.12</v>
      </c>
      <c r="I264" s="34">
        <v>3.0</v>
      </c>
      <c r="J264" s="34">
        <v>191.5</v>
      </c>
      <c r="K264" s="34">
        <v>1.0</v>
      </c>
      <c r="L264" s="34">
        <v>62.5697</v>
      </c>
      <c r="M264" s="34">
        <v>21.6233</v>
      </c>
      <c r="N264" s="36">
        <f>M264-((AFDW!P84)*L264)</f>
        <v>19.58798427</v>
      </c>
      <c r="O264" s="36">
        <f t="shared" si="17"/>
        <v>0.6544125991</v>
      </c>
      <c r="P264" s="36">
        <f t="shared" si="18"/>
        <v>0.6869413746</v>
      </c>
      <c r="Q264" s="36">
        <f t="shared" si="13"/>
        <v>2.893624007</v>
      </c>
      <c r="R264" s="36">
        <f t="shared" si="19"/>
        <v>3.194289883</v>
      </c>
      <c r="U264" s="36">
        <f t="shared" si="11"/>
        <v>0</v>
      </c>
      <c r="X264" s="38"/>
    </row>
    <row r="265">
      <c r="A265" s="33" t="s">
        <v>44</v>
      </c>
      <c r="B265" s="34" t="s">
        <v>37</v>
      </c>
      <c r="C265" s="34">
        <v>1.0</v>
      </c>
      <c r="D265" s="35">
        <v>44748.0</v>
      </c>
      <c r="E265" s="34" t="s">
        <v>46</v>
      </c>
      <c r="H265" s="34">
        <v>20.12</v>
      </c>
      <c r="I265" s="34">
        <v>3.0</v>
      </c>
      <c r="J265" s="34">
        <v>191.5</v>
      </c>
      <c r="K265" s="34">
        <v>1.0</v>
      </c>
      <c r="L265" s="34">
        <v>62.5697</v>
      </c>
      <c r="M265" s="34">
        <v>21.6233</v>
      </c>
      <c r="N265" s="36">
        <f>M264-((AFDW!P84)*L264)</f>
        <v>19.58798427</v>
      </c>
      <c r="O265" s="36">
        <f t="shared" si="17"/>
        <v>0.6544125991</v>
      </c>
      <c r="P265" s="36">
        <f t="shared" si="18"/>
        <v>0.6869413746</v>
      </c>
      <c r="Q265" s="36">
        <f t="shared" si="13"/>
        <v>2.893624007</v>
      </c>
      <c r="R265" s="36">
        <f t="shared" si="19"/>
        <v>3.194289883</v>
      </c>
      <c r="U265" s="36">
        <f t="shared" si="11"/>
        <v>0</v>
      </c>
      <c r="X265" s="38"/>
    </row>
    <row r="266">
      <c r="A266" s="33" t="s">
        <v>44</v>
      </c>
      <c r="B266" s="34" t="s">
        <v>37</v>
      </c>
      <c r="C266" s="34">
        <v>1.0</v>
      </c>
      <c r="D266" s="35">
        <v>44748.0</v>
      </c>
      <c r="E266" s="34" t="s">
        <v>46</v>
      </c>
      <c r="H266" s="34">
        <v>20.12</v>
      </c>
      <c r="I266" s="34">
        <v>3.0</v>
      </c>
      <c r="J266" s="34">
        <v>191.5</v>
      </c>
      <c r="K266" s="34">
        <v>1.0</v>
      </c>
      <c r="L266" s="34">
        <v>62.5697</v>
      </c>
      <c r="M266" s="34">
        <v>21.6233</v>
      </c>
      <c r="N266" s="36">
        <f>M264-((AFDW!P84)*L264)</f>
        <v>19.58798427</v>
      </c>
      <c r="O266" s="36">
        <f t="shared" si="17"/>
        <v>0.6544125991</v>
      </c>
      <c r="P266" s="36">
        <f t="shared" si="18"/>
        <v>0.6869413746</v>
      </c>
      <c r="Q266" s="36">
        <f t="shared" si="13"/>
        <v>2.893624007</v>
      </c>
      <c r="R266" s="36">
        <f t="shared" si="19"/>
        <v>3.194289883</v>
      </c>
      <c r="U266" s="36">
        <f t="shared" si="11"/>
        <v>0</v>
      </c>
      <c r="X266" s="38"/>
    </row>
    <row r="267">
      <c r="A267" s="33" t="s">
        <v>44</v>
      </c>
      <c r="B267" s="34" t="s">
        <v>37</v>
      </c>
      <c r="C267" s="34">
        <v>1.0</v>
      </c>
      <c r="D267" s="35">
        <v>44748.0</v>
      </c>
      <c r="E267" s="34" t="s">
        <v>46</v>
      </c>
      <c r="H267" s="34">
        <v>20.12</v>
      </c>
      <c r="I267" s="34">
        <v>4.0</v>
      </c>
      <c r="J267" s="34">
        <v>223.02</v>
      </c>
      <c r="K267" s="34">
        <v>1.0</v>
      </c>
      <c r="L267" s="34">
        <v>93.9389</v>
      </c>
      <c r="M267" s="34">
        <v>31.3003</v>
      </c>
      <c r="N267" s="36">
        <f>M267-((AFDW!P84)*L267)</f>
        <v>28.24458261</v>
      </c>
      <c r="O267" s="36">
        <f t="shared" si="17"/>
        <v>0.6668015061</v>
      </c>
      <c r="P267" s="36">
        <f t="shared" si="18"/>
        <v>0.6993302816</v>
      </c>
      <c r="Q267" s="36">
        <f t="shared" si="13"/>
        <v>3.001214046</v>
      </c>
      <c r="R267" s="36">
        <f t="shared" si="19"/>
        <v>3.325908593</v>
      </c>
      <c r="U267" s="36">
        <f t="shared" si="11"/>
        <v>0</v>
      </c>
      <c r="X267" s="38"/>
    </row>
    <row r="268">
      <c r="A268" s="33" t="s">
        <v>44</v>
      </c>
      <c r="B268" s="34" t="s">
        <v>37</v>
      </c>
      <c r="C268" s="34">
        <v>1.0</v>
      </c>
      <c r="D268" s="35">
        <v>44748.0</v>
      </c>
      <c r="E268" s="34" t="s">
        <v>46</v>
      </c>
      <c r="H268" s="34">
        <v>20.12</v>
      </c>
      <c r="I268" s="34">
        <v>4.0</v>
      </c>
      <c r="J268" s="34">
        <v>223.02</v>
      </c>
      <c r="K268" s="34">
        <v>1.0</v>
      </c>
      <c r="L268" s="34">
        <v>93.9389</v>
      </c>
      <c r="M268" s="34">
        <v>31.3003</v>
      </c>
      <c r="N268" s="36">
        <f>M267-((AFDW!P84)*L267)</f>
        <v>28.24458261</v>
      </c>
      <c r="O268" s="36">
        <f t="shared" si="17"/>
        <v>0.6668015061</v>
      </c>
      <c r="P268" s="36">
        <f t="shared" si="18"/>
        <v>0.6993302816</v>
      </c>
      <c r="Q268" s="36">
        <f t="shared" si="13"/>
        <v>3.001214046</v>
      </c>
      <c r="R268" s="36">
        <f t="shared" si="19"/>
        <v>3.325908593</v>
      </c>
      <c r="U268" s="36">
        <f t="shared" si="11"/>
        <v>0</v>
      </c>
      <c r="X268" s="38"/>
    </row>
    <row r="269">
      <c r="A269" s="33" t="s">
        <v>44</v>
      </c>
      <c r="B269" s="34" t="s">
        <v>37</v>
      </c>
      <c r="C269" s="34">
        <v>1.0</v>
      </c>
      <c r="D269" s="35">
        <v>44748.0</v>
      </c>
      <c r="E269" s="34" t="s">
        <v>46</v>
      </c>
      <c r="H269" s="34">
        <v>20.12</v>
      </c>
      <c r="I269" s="34">
        <v>4.0</v>
      </c>
      <c r="J269" s="34">
        <v>223.02</v>
      </c>
      <c r="K269" s="34">
        <v>1.0</v>
      </c>
      <c r="L269" s="34">
        <v>93.9389</v>
      </c>
      <c r="M269" s="34">
        <v>31.3003</v>
      </c>
      <c r="N269" s="36">
        <f>M267-((AFDW!P84)*L267)</f>
        <v>28.24458261</v>
      </c>
      <c r="O269" s="36">
        <f t="shared" si="17"/>
        <v>0.6668015061</v>
      </c>
      <c r="P269" s="36">
        <f t="shared" si="18"/>
        <v>0.6993302816</v>
      </c>
      <c r="Q269" s="36">
        <f t="shared" si="13"/>
        <v>3.001214046</v>
      </c>
      <c r="R269" s="36">
        <f t="shared" si="19"/>
        <v>3.325908593</v>
      </c>
      <c r="U269" s="36">
        <f t="shared" si="11"/>
        <v>0</v>
      </c>
      <c r="X269" s="38"/>
    </row>
    <row r="270">
      <c r="A270" s="33" t="s">
        <v>44</v>
      </c>
      <c r="B270" s="34" t="s">
        <v>37</v>
      </c>
      <c r="C270" s="34">
        <v>1.0</v>
      </c>
      <c r="D270" s="35">
        <v>44748.0</v>
      </c>
      <c r="E270" s="34" t="s">
        <v>46</v>
      </c>
      <c r="H270" s="34">
        <v>20.12</v>
      </c>
      <c r="I270" s="34">
        <v>5.0</v>
      </c>
      <c r="J270" s="34">
        <v>230.49</v>
      </c>
      <c r="K270" s="34">
        <v>1.0</v>
      </c>
      <c r="L270" s="34">
        <v>106.3201</v>
      </c>
      <c r="M270" s="34">
        <v>37.0592</v>
      </c>
      <c r="N270" s="36">
        <f>M270-((AFDW!P84)*L270)</f>
        <v>33.60073733</v>
      </c>
      <c r="O270" s="36">
        <f t="shared" si="17"/>
        <v>0.6514374986</v>
      </c>
      <c r="P270" s="36">
        <f t="shared" si="18"/>
        <v>0.6839662742</v>
      </c>
      <c r="Q270" s="36">
        <f t="shared" si="13"/>
        <v>2.868925935</v>
      </c>
      <c r="R270" s="36">
        <f t="shared" si="19"/>
        <v>3.164219254</v>
      </c>
      <c r="U270" s="36">
        <f t="shared" si="11"/>
        <v>0</v>
      </c>
      <c r="X270" s="38"/>
    </row>
    <row r="271">
      <c r="A271" s="33" t="s">
        <v>44</v>
      </c>
      <c r="B271" s="34" t="s">
        <v>37</v>
      </c>
      <c r="C271" s="34">
        <v>1.0</v>
      </c>
      <c r="D271" s="35">
        <v>44748.0</v>
      </c>
      <c r="E271" s="34" t="s">
        <v>46</v>
      </c>
      <c r="H271" s="34">
        <v>20.12</v>
      </c>
      <c r="I271" s="34">
        <v>5.0</v>
      </c>
      <c r="J271" s="34">
        <v>230.49</v>
      </c>
      <c r="K271" s="34">
        <v>1.0</v>
      </c>
      <c r="L271" s="34">
        <v>106.3201</v>
      </c>
      <c r="M271" s="34">
        <v>37.0592</v>
      </c>
      <c r="N271" s="36">
        <f>M270-((AFDW!P84)*L270)</f>
        <v>33.60073733</v>
      </c>
      <c r="O271" s="36">
        <f t="shared" si="17"/>
        <v>0.6514374986</v>
      </c>
      <c r="P271" s="36">
        <f t="shared" si="18"/>
        <v>0.6839662742</v>
      </c>
      <c r="Q271" s="36">
        <f t="shared" si="13"/>
        <v>2.868925935</v>
      </c>
      <c r="R271" s="36">
        <f t="shared" si="19"/>
        <v>3.164219254</v>
      </c>
      <c r="U271" s="36">
        <f t="shared" si="11"/>
        <v>0</v>
      </c>
      <c r="X271" s="38"/>
    </row>
    <row r="272">
      <c r="A272" s="33" t="s">
        <v>44</v>
      </c>
      <c r="B272" s="34" t="s">
        <v>37</v>
      </c>
      <c r="C272" s="34">
        <v>1.0</v>
      </c>
      <c r="D272" s="35">
        <v>44748.0</v>
      </c>
      <c r="E272" s="34" t="s">
        <v>46</v>
      </c>
      <c r="H272" s="34">
        <v>20.12</v>
      </c>
      <c r="I272" s="34">
        <v>5.0</v>
      </c>
      <c r="J272" s="34">
        <v>230.49</v>
      </c>
      <c r="K272" s="34">
        <v>1.0</v>
      </c>
      <c r="L272" s="34">
        <v>106.3201</v>
      </c>
      <c r="M272" s="34">
        <v>37.0592</v>
      </c>
      <c r="N272" s="54">
        <f>M270-((AFDW!P84)*L270)</f>
        <v>33.60073733</v>
      </c>
      <c r="O272" s="36">
        <f t="shared" si="17"/>
        <v>0.6514374986</v>
      </c>
      <c r="P272" s="36">
        <f t="shared" si="18"/>
        <v>0.6839662742</v>
      </c>
      <c r="Q272" s="36">
        <f t="shared" si="13"/>
        <v>2.868925935</v>
      </c>
      <c r="R272" s="36">
        <f t="shared" si="19"/>
        <v>3.164219254</v>
      </c>
      <c r="U272" s="36">
        <f t="shared" si="11"/>
        <v>0</v>
      </c>
      <c r="X272" s="38"/>
    </row>
    <row r="273">
      <c r="A273" s="33" t="s">
        <v>44</v>
      </c>
      <c r="B273" s="34" t="s">
        <v>37</v>
      </c>
      <c r="C273" s="34">
        <v>1.0</v>
      </c>
      <c r="D273" s="35">
        <v>44748.0</v>
      </c>
      <c r="E273" s="34" t="s">
        <v>46</v>
      </c>
      <c r="H273" s="34">
        <v>20.12</v>
      </c>
      <c r="I273" s="34">
        <v>6.0</v>
      </c>
      <c r="J273" s="34">
        <v>235.56</v>
      </c>
      <c r="K273" s="34">
        <v>1.0</v>
      </c>
      <c r="L273" s="34">
        <v>102.5111</v>
      </c>
      <c r="M273" s="34">
        <v>34.2449</v>
      </c>
      <c r="N273" s="36">
        <f>M273-((AFDW!P84*L273))</f>
        <v>30.91033944</v>
      </c>
      <c r="O273" s="36">
        <f t="shared" si="17"/>
        <v>0.6659395909</v>
      </c>
      <c r="P273" s="36">
        <f t="shared" si="18"/>
        <v>0.6984683665</v>
      </c>
      <c r="Q273" s="36">
        <f t="shared" si="13"/>
        <v>2.993470561</v>
      </c>
      <c r="R273" s="36">
        <f t="shared" si="19"/>
        <v>3.316401627</v>
      </c>
      <c r="U273" s="36">
        <f t="shared" si="11"/>
        <v>0</v>
      </c>
      <c r="X273" s="38"/>
    </row>
    <row r="274">
      <c r="A274" s="33" t="s">
        <v>44</v>
      </c>
      <c r="B274" s="34" t="s">
        <v>37</v>
      </c>
      <c r="C274" s="34">
        <v>1.0</v>
      </c>
      <c r="D274" s="35">
        <v>44748.0</v>
      </c>
      <c r="E274" s="34" t="s">
        <v>46</v>
      </c>
      <c r="H274" s="34">
        <v>20.12</v>
      </c>
      <c r="I274" s="34">
        <v>6.0</v>
      </c>
      <c r="J274" s="34">
        <v>235.56</v>
      </c>
      <c r="K274" s="34">
        <v>1.0</v>
      </c>
      <c r="L274" s="34">
        <v>102.5111</v>
      </c>
      <c r="M274" s="34">
        <v>34.2449</v>
      </c>
      <c r="N274" s="36">
        <f>M273-((AFDW!P84*L273))</f>
        <v>30.91033944</v>
      </c>
      <c r="O274" s="36">
        <f t="shared" si="17"/>
        <v>0.6659395909</v>
      </c>
      <c r="P274" s="36">
        <f t="shared" si="18"/>
        <v>0.6984683665</v>
      </c>
      <c r="Q274" s="36">
        <f t="shared" si="13"/>
        <v>2.993470561</v>
      </c>
      <c r="R274" s="36">
        <f t="shared" si="19"/>
        <v>3.316401627</v>
      </c>
      <c r="U274" s="36">
        <f t="shared" si="11"/>
        <v>0</v>
      </c>
      <c r="X274" s="38"/>
    </row>
    <row r="275">
      <c r="A275" s="33" t="s">
        <v>44</v>
      </c>
      <c r="B275" s="34" t="s">
        <v>37</v>
      </c>
      <c r="C275" s="34">
        <v>1.0</v>
      </c>
      <c r="D275" s="35">
        <v>44748.0</v>
      </c>
      <c r="E275" s="34" t="s">
        <v>46</v>
      </c>
      <c r="H275" s="34">
        <v>20.12</v>
      </c>
      <c r="I275" s="34">
        <v>6.0</v>
      </c>
      <c r="J275" s="34">
        <v>235.56</v>
      </c>
      <c r="K275" s="34">
        <v>1.0</v>
      </c>
      <c r="L275" s="34">
        <v>102.5111</v>
      </c>
      <c r="M275" s="34">
        <v>34.2449</v>
      </c>
      <c r="N275" s="36">
        <f>M273-((AFDW!P84*L273))</f>
        <v>30.91033944</v>
      </c>
      <c r="O275" s="36">
        <f t="shared" si="17"/>
        <v>0.6659395909</v>
      </c>
      <c r="P275" s="36">
        <f t="shared" si="18"/>
        <v>0.6984683665</v>
      </c>
      <c r="Q275" s="36">
        <f t="shared" si="13"/>
        <v>2.993470561</v>
      </c>
      <c r="R275" s="36">
        <f t="shared" si="19"/>
        <v>3.316401627</v>
      </c>
      <c r="U275" s="36">
        <f t="shared" si="11"/>
        <v>0</v>
      </c>
      <c r="X275" s="38"/>
    </row>
    <row r="276">
      <c r="A276" s="33" t="s">
        <v>44</v>
      </c>
      <c r="B276" s="34" t="s">
        <v>37</v>
      </c>
      <c r="C276" s="34">
        <v>1.0</v>
      </c>
      <c r="D276" s="35">
        <v>44748.0</v>
      </c>
      <c r="E276" s="34" t="s">
        <v>46</v>
      </c>
      <c r="H276" s="34">
        <v>20.12</v>
      </c>
      <c r="I276" s="34">
        <v>7.0</v>
      </c>
      <c r="J276" s="34">
        <v>165.5</v>
      </c>
      <c r="K276" s="34">
        <v>1.0</v>
      </c>
      <c r="L276" s="34">
        <v>47.5611</v>
      </c>
      <c r="M276" s="34">
        <v>16.2922</v>
      </c>
      <c r="N276" s="36">
        <f>M276-((AFDW!P84)*L276)</f>
        <v>14.74509565</v>
      </c>
      <c r="O276" s="36">
        <f t="shared" si="17"/>
        <v>0.6574469472</v>
      </c>
      <c r="P276" s="36">
        <f t="shared" si="18"/>
        <v>0.6899757227</v>
      </c>
      <c r="Q276" s="36">
        <f t="shared" si="13"/>
        <v>2.91925584</v>
      </c>
      <c r="R276" s="36">
        <f t="shared" si="19"/>
        <v>3.225553846</v>
      </c>
      <c r="U276" s="36">
        <f t="shared" si="11"/>
        <v>0</v>
      </c>
      <c r="X276" s="38"/>
    </row>
    <row r="277">
      <c r="A277" s="33" t="s">
        <v>44</v>
      </c>
      <c r="B277" s="34" t="s">
        <v>37</v>
      </c>
      <c r="C277" s="34">
        <v>1.0</v>
      </c>
      <c r="D277" s="35">
        <v>44748.0</v>
      </c>
      <c r="E277" s="34" t="s">
        <v>46</v>
      </c>
      <c r="H277" s="34">
        <v>20.12</v>
      </c>
      <c r="I277" s="34">
        <v>7.0</v>
      </c>
      <c r="J277" s="34">
        <v>165.5</v>
      </c>
      <c r="K277" s="34">
        <v>1.0</v>
      </c>
      <c r="L277" s="34">
        <v>47.5611</v>
      </c>
      <c r="M277" s="34">
        <v>16.2922</v>
      </c>
      <c r="N277" s="36">
        <f>M276-((AFDW!P84)*L276)</f>
        <v>14.74509565</v>
      </c>
      <c r="O277" s="36">
        <f t="shared" si="17"/>
        <v>0.6574469472</v>
      </c>
      <c r="P277" s="36">
        <f t="shared" si="18"/>
        <v>0.6899757227</v>
      </c>
      <c r="Q277" s="36">
        <f t="shared" si="13"/>
        <v>2.91925584</v>
      </c>
      <c r="R277" s="36">
        <f t="shared" si="19"/>
        <v>3.225553846</v>
      </c>
      <c r="U277" s="36">
        <f t="shared" si="11"/>
        <v>0</v>
      </c>
      <c r="X277" s="38"/>
    </row>
    <row r="278">
      <c r="A278" s="33" t="s">
        <v>44</v>
      </c>
      <c r="B278" s="34" t="s">
        <v>37</v>
      </c>
      <c r="C278" s="34">
        <v>1.0</v>
      </c>
      <c r="D278" s="35">
        <v>44748.0</v>
      </c>
      <c r="E278" s="34" t="s">
        <v>46</v>
      </c>
      <c r="H278" s="34">
        <v>20.12</v>
      </c>
      <c r="I278" s="34">
        <v>7.0</v>
      </c>
      <c r="J278" s="34">
        <v>165.5</v>
      </c>
      <c r="K278" s="34">
        <v>1.0</v>
      </c>
      <c r="L278" s="34">
        <v>47.5611</v>
      </c>
      <c r="M278" s="34">
        <v>16.2922</v>
      </c>
      <c r="N278" s="36">
        <f>M276-((AFDW!P84)*L276)</f>
        <v>14.74509565</v>
      </c>
      <c r="O278" s="36">
        <f t="shared" si="17"/>
        <v>0.6574469472</v>
      </c>
      <c r="P278" s="36">
        <f t="shared" si="18"/>
        <v>0.6899757227</v>
      </c>
      <c r="Q278" s="36">
        <f t="shared" si="13"/>
        <v>2.91925584</v>
      </c>
      <c r="R278" s="36">
        <f t="shared" si="19"/>
        <v>3.225553846</v>
      </c>
      <c r="U278" s="36">
        <f t="shared" si="11"/>
        <v>0</v>
      </c>
      <c r="X278" s="38"/>
    </row>
    <row r="279">
      <c r="A279" s="33" t="s">
        <v>44</v>
      </c>
      <c r="B279" s="34" t="s">
        <v>37</v>
      </c>
      <c r="C279" s="34">
        <v>1.0</v>
      </c>
      <c r="D279" s="35">
        <v>44748.0</v>
      </c>
      <c r="E279" s="34" t="s">
        <v>46</v>
      </c>
      <c r="H279" s="34">
        <v>20.12</v>
      </c>
      <c r="I279" s="34">
        <v>8.0</v>
      </c>
      <c r="J279" s="34">
        <v>181.44</v>
      </c>
      <c r="K279" s="34">
        <v>1.0</v>
      </c>
      <c r="L279" s="34">
        <v>47.5611</v>
      </c>
      <c r="M279" s="34">
        <v>20.8438</v>
      </c>
      <c r="N279" s="36">
        <f>M279-((AFDW!P84)*L279)</f>
        <v>19.29669565</v>
      </c>
      <c r="O279" s="36">
        <f t="shared" si="17"/>
        <v>0.5617468898</v>
      </c>
      <c r="P279" s="36">
        <f t="shared" si="18"/>
        <v>0.5942756653</v>
      </c>
      <c r="Q279" s="36">
        <f t="shared" si="13"/>
        <v>2.28178643</v>
      </c>
      <c r="R279" s="36">
        <f t="shared" si="19"/>
        <v>2.464727685</v>
      </c>
      <c r="S279" s="34">
        <v>1.1495</v>
      </c>
      <c r="T279" s="34">
        <v>1.848812818E7</v>
      </c>
      <c r="U279" s="36">
        <f t="shared" si="11"/>
        <v>18.48812818</v>
      </c>
      <c r="X279" s="38"/>
    </row>
    <row r="280">
      <c r="A280" s="33" t="s">
        <v>44</v>
      </c>
      <c r="B280" s="34" t="s">
        <v>37</v>
      </c>
      <c r="C280" s="34">
        <v>1.0</v>
      </c>
      <c r="D280" s="35">
        <v>44748.0</v>
      </c>
      <c r="E280" s="34" t="s">
        <v>46</v>
      </c>
      <c r="H280" s="34">
        <v>20.12</v>
      </c>
      <c r="I280" s="34">
        <v>8.0</v>
      </c>
      <c r="J280" s="34">
        <v>181.44</v>
      </c>
      <c r="K280" s="34">
        <v>1.0</v>
      </c>
      <c r="L280" s="34">
        <v>47.5611</v>
      </c>
      <c r="M280" s="34">
        <v>20.8438</v>
      </c>
      <c r="N280" s="36">
        <f>M279-((AFDW!P84)*L279)</f>
        <v>19.29669565</v>
      </c>
      <c r="O280" s="36">
        <f t="shared" si="17"/>
        <v>0.5617468898</v>
      </c>
      <c r="P280" s="36">
        <f t="shared" si="18"/>
        <v>0.5942756653</v>
      </c>
      <c r="Q280" s="36">
        <f t="shared" si="13"/>
        <v>2.28178643</v>
      </c>
      <c r="R280" s="36">
        <f t="shared" si="19"/>
        <v>2.464727685</v>
      </c>
      <c r="S280" s="34">
        <v>1.0647</v>
      </c>
      <c r="U280" s="36">
        <f t="shared" si="11"/>
        <v>0</v>
      </c>
      <c r="X280" s="38"/>
    </row>
    <row r="281">
      <c r="A281" s="33" t="s">
        <v>44</v>
      </c>
      <c r="B281" s="34" t="s">
        <v>37</v>
      </c>
      <c r="C281" s="34">
        <v>1.0</v>
      </c>
      <c r="D281" s="35">
        <v>44748.0</v>
      </c>
      <c r="E281" s="34" t="s">
        <v>46</v>
      </c>
      <c r="H281" s="34">
        <v>20.12</v>
      </c>
      <c r="I281" s="34">
        <v>8.0</v>
      </c>
      <c r="J281" s="34">
        <v>181.44</v>
      </c>
      <c r="K281" s="34">
        <v>1.0</v>
      </c>
      <c r="L281" s="34">
        <v>47.5611</v>
      </c>
      <c r="M281" s="34">
        <v>20.8438</v>
      </c>
      <c r="N281" s="36">
        <f>M279-((AFDW!P84)*L279)</f>
        <v>19.29669565</v>
      </c>
      <c r="O281" s="36">
        <f t="shared" si="17"/>
        <v>0.5617468898</v>
      </c>
      <c r="P281" s="36">
        <f t="shared" si="18"/>
        <v>0.5942756653</v>
      </c>
      <c r="Q281" s="36">
        <f t="shared" si="13"/>
        <v>2.28178643</v>
      </c>
      <c r="R281" s="36">
        <f t="shared" si="19"/>
        <v>2.464727685</v>
      </c>
      <c r="U281" s="36">
        <f t="shared" si="11"/>
        <v>0</v>
      </c>
      <c r="X281" s="38"/>
    </row>
    <row r="282">
      <c r="A282" s="33" t="s">
        <v>44</v>
      </c>
      <c r="B282" s="34" t="s">
        <v>37</v>
      </c>
      <c r="C282" s="34">
        <v>1.0</v>
      </c>
      <c r="D282" s="35">
        <v>44748.0</v>
      </c>
      <c r="E282" s="34" t="s">
        <v>46</v>
      </c>
      <c r="H282" s="34">
        <v>20.12</v>
      </c>
      <c r="I282" s="34">
        <v>9.0</v>
      </c>
      <c r="J282" s="34">
        <v>221.07</v>
      </c>
      <c r="K282" s="34">
        <v>1.0</v>
      </c>
      <c r="L282" s="34">
        <v>78.3505</v>
      </c>
      <c r="M282" s="34">
        <v>24.0245</v>
      </c>
      <c r="N282" s="36">
        <f>M282-((AFDW!P84)*L282)</f>
        <v>21.47585417</v>
      </c>
      <c r="O282" s="36">
        <f t="shared" si="17"/>
        <v>0.6933714526</v>
      </c>
      <c r="P282" s="36">
        <f t="shared" si="18"/>
        <v>0.7259002282</v>
      </c>
      <c r="Q282" s="36">
        <f t="shared" si="13"/>
        <v>3.261274948</v>
      </c>
      <c r="R282" s="36">
        <f t="shared" si="19"/>
        <v>3.648306576</v>
      </c>
      <c r="S282" s="34">
        <v>1.6541</v>
      </c>
      <c r="T282" s="34">
        <v>2.035772701E7</v>
      </c>
      <c r="U282" s="36">
        <f t="shared" si="11"/>
        <v>20.35772701</v>
      </c>
      <c r="V282" s="36">
        <f>U282/AVERAGE(Q258:Q287)</f>
        <v>6.993374969</v>
      </c>
      <c r="W282" s="36">
        <f>U282/AVERAGE(R258:R287)</f>
        <v>6.3227841</v>
      </c>
      <c r="X282" s="38"/>
    </row>
    <row r="283">
      <c r="A283" s="33" t="s">
        <v>44</v>
      </c>
      <c r="B283" s="34" t="s">
        <v>37</v>
      </c>
      <c r="C283" s="34">
        <v>1.0</v>
      </c>
      <c r="D283" s="35">
        <v>44748.0</v>
      </c>
      <c r="E283" s="34" t="s">
        <v>46</v>
      </c>
      <c r="H283" s="34">
        <v>20.12</v>
      </c>
      <c r="I283" s="34">
        <v>9.0</v>
      </c>
      <c r="J283" s="34">
        <v>221.07</v>
      </c>
      <c r="K283" s="34">
        <v>1.0</v>
      </c>
      <c r="L283" s="34">
        <v>78.3505</v>
      </c>
      <c r="M283" s="34">
        <v>24.0245</v>
      </c>
      <c r="N283" s="36">
        <f>M282-((AFDW!P84)*L282)</f>
        <v>21.47585417</v>
      </c>
      <c r="O283" s="36">
        <f t="shared" si="17"/>
        <v>0.6933714526</v>
      </c>
      <c r="P283" s="36">
        <f t="shared" si="18"/>
        <v>0.7259002282</v>
      </c>
      <c r="Q283" s="36">
        <f t="shared" si="13"/>
        <v>3.261274948</v>
      </c>
      <c r="R283" s="36">
        <f t="shared" si="19"/>
        <v>3.648306576</v>
      </c>
      <c r="U283" s="36">
        <f t="shared" si="11"/>
        <v>0</v>
      </c>
      <c r="X283" s="38"/>
    </row>
    <row r="284">
      <c r="A284" s="33" t="s">
        <v>44</v>
      </c>
      <c r="B284" s="34" t="s">
        <v>37</v>
      </c>
      <c r="C284" s="34">
        <v>1.0</v>
      </c>
      <c r="D284" s="35">
        <v>44748.0</v>
      </c>
      <c r="E284" s="34" t="s">
        <v>46</v>
      </c>
      <c r="H284" s="34">
        <v>20.12</v>
      </c>
      <c r="I284" s="34">
        <v>9.0</v>
      </c>
      <c r="J284" s="34">
        <v>221.07</v>
      </c>
      <c r="K284" s="34">
        <v>1.0</v>
      </c>
      <c r="L284" s="34">
        <v>78.3505</v>
      </c>
      <c r="M284" s="34">
        <v>24.0245</v>
      </c>
      <c r="N284" s="36">
        <f>M282-((AFDW!P84)*L282)</f>
        <v>21.47585417</v>
      </c>
      <c r="O284" s="36">
        <f t="shared" si="17"/>
        <v>0.6933714526</v>
      </c>
      <c r="P284" s="36">
        <f t="shared" si="18"/>
        <v>0.7259002282</v>
      </c>
      <c r="Q284" s="36">
        <f t="shared" si="13"/>
        <v>3.261274948</v>
      </c>
      <c r="R284" s="36">
        <f t="shared" si="19"/>
        <v>3.648306576</v>
      </c>
      <c r="U284" s="36">
        <f t="shared" si="11"/>
        <v>0</v>
      </c>
      <c r="X284" s="38"/>
    </row>
    <row r="285">
      <c r="A285" s="33" t="s">
        <v>44</v>
      </c>
      <c r="B285" s="34" t="s">
        <v>37</v>
      </c>
      <c r="C285" s="34">
        <v>1.0</v>
      </c>
      <c r="D285" s="35">
        <v>44748.0</v>
      </c>
      <c r="E285" s="34" t="s">
        <v>46</v>
      </c>
      <c r="H285" s="34">
        <v>20.12</v>
      </c>
      <c r="I285" s="34">
        <v>10.0</v>
      </c>
      <c r="J285" s="34">
        <v>151.14</v>
      </c>
      <c r="K285" s="34">
        <v>1.0</v>
      </c>
      <c r="L285" s="34">
        <v>26.9396</v>
      </c>
      <c r="M285" s="34">
        <v>7.8166</v>
      </c>
      <c r="N285" s="36">
        <f>M285-((AFDW!P84)*L285)</f>
        <v>6.940287798</v>
      </c>
      <c r="O285" s="36">
        <f t="shared" si="17"/>
        <v>0.7098472138</v>
      </c>
      <c r="P285" s="36">
        <f t="shared" si="18"/>
        <v>0.7423759893</v>
      </c>
      <c r="Q285" s="36">
        <f t="shared" si="13"/>
        <v>3.446460098</v>
      </c>
      <c r="R285" s="36">
        <f t="shared" si="19"/>
        <v>3.881625774</v>
      </c>
      <c r="S285" s="34">
        <v>1.3598</v>
      </c>
      <c r="T285" s="34">
        <v>2.135950622E7</v>
      </c>
      <c r="U285" s="36">
        <f t="shared" si="11"/>
        <v>21.35950622</v>
      </c>
      <c r="V285" s="36">
        <f>U285/AVERAGE(Q258:Q287)</f>
        <v>7.337510522</v>
      </c>
      <c r="W285" s="36">
        <f>U285/AVERAGE(R258:R287)</f>
        <v>6.633920685</v>
      </c>
      <c r="X285" s="38"/>
    </row>
    <row r="286">
      <c r="A286" s="33" t="s">
        <v>44</v>
      </c>
      <c r="B286" s="34" t="s">
        <v>37</v>
      </c>
      <c r="C286" s="34">
        <v>1.0</v>
      </c>
      <c r="D286" s="35">
        <v>44748.0</v>
      </c>
      <c r="E286" s="34" t="s">
        <v>46</v>
      </c>
      <c r="H286" s="34">
        <v>20.12</v>
      </c>
      <c r="I286" s="34">
        <v>10.0</v>
      </c>
      <c r="J286" s="34">
        <v>151.14</v>
      </c>
      <c r="K286" s="34">
        <v>1.0</v>
      </c>
      <c r="L286" s="34">
        <v>26.9396</v>
      </c>
      <c r="M286" s="34">
        <v>7.8166</v>
      </c>
      <c r="N286" s="36">
        <f>M285-((AFDW!P84)*L285)</f>
        <v>6.940287798</v>
      </c>
      <c r="O286" s="36">
        <f t="shared" si="17"/>
        <v>0.7098472138</v>
      </c>
      <c r="P286" s="36">
        <f t="shared" si="18"/>
        <v>0.7423759893</v>
      </c>
      <c r="Q286" s="36">
        <f t="shared" si="13"/>
        <v>3.446460098</v>
      </c>
      <c r="R286" s="36">
        <f t="shared" si="19"/>
        <v>3.881625774</v>
      </c>
      <c r="U286" s="36">
        <f t="shared" si="11"/>
        <v>0</v>
      </c>
      <c r="X286" s="38"/>
    </row>
    <row r="287">
      <c r="A287" s="40" t="s">
        <v>44</v>
      </c>
      <c r="B287" s="41" t="s">
        <v>37</v>
      </c>
      <c r="C287" s="41">
        <v>1.0</v>
      </c>
      <c r="D287" s="42">
        <v>44748.0</v>
      </c>
      <c r="E287" s="41" t="s">
        <v>46</v>
      </c>
      <c r="F287" s="32"/>
      <c r="G287" s="32"/>
      <c r="H287" s="41">
        <v>20.12</v>
      </c>
      <c r="I287" s="41">
        <v>10.0</v>
      </c>
      <c r="J287" s="41">
        <v>151.14</v>
      </c>
      <c r="K287" s="41">
        <v>1.0</v>
      </c>
      <c r="L287" s="41">
        <v>26.9396</v>
      </c>
      <c r="M287" s="41">
        <v>7.8166</v>
      </c>
      <c r="N287" s="32">
        <f>M285-((AFDW!P84)*L285)</f>
        <v>6.940287798</v>
      </c>
      <c r="O287" s="32">
        <f t="shared" si="17"/>
        <v>0.7098472138</v>
      </c>
      <c r="P287" s="32">
        <f t="shared" si="18"/>
        <v>0.7423759893</v>
      </c>
      <c r="Q287" s="32">
        <f t="shared" si="13"/>
        <v>3.446460098</v>
      </c>
      <c r="R287" s="32">
        <f t="shared" si="19"/>
        <v>3.881625774</v>
      </c>
      <c r="S287" s="32"/>
      <c r="T287" s="32"/>
      <c r="U287" s="32">
        <f t="shared" si="11"/>
        <v>0</v>
      </c>
      <c r="V287" s="32"/>
      <c r="W287" s="32"/>
      <c r="X287" s="43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>
      <c r="A288" s="33" t="s">
        <v>44</v>
      </c>
      <c r="B288" s="34" t="s">
        <v>37</v>
      </c>
      <c r="C288" s="34">
        <v>1.0</v>
      </c>
      <c r="D288" s="35">
        <v>44776.0</v>
      </c>
      <c r="E288" s="34" t="s">
        <v>47</v>
      </c>
      <c r="H288" s="34">
        <v>22.86</v>
      </c>
      <c r="I288" s="34">
        <v>1.0</v>
      </c>
      <c r="J288" s="34">
        <v>174.01</v>
      </c>
      <c r="K288" s="34">
        <v>1.0</v>
      </c>
      <c r="L288" s="34">
        <v>45.9972</v>
      </c>
      <c r="M288" s="34">
        <v>17.5553</v>
      </c>
      <c r="O288" s="36">
        <f t="shared" si="17"/>
        <v>0.618339812</v>
      </c>
      <c r="Q288" s="36">
        <f t="shared" si="13"/>
        <v>2.620131812</v>
      </c>
      <c r="U288" s="36">
        <f t="shared" si="11"/>
        <v>0</v>
      </c>
      <c r="X288" s="38"/>
    </row>
    <row r="289">
      <c r="A289" s="33" t="s">
        <v>44</v>
      </c>
      <c r="B289" s="34" t="s">
        <v>37</v>
      </c>
      <c r="C289" s="34">
        <v>1.0</v>
      </c>
      <c r="D289" s="35">
        <v>44776.0</v>
      </c>
      <c r="E289" s="34" t="s">
        <v>47</v>
      </c>
      <c r="H289" s="34">
        <v>22.86</v>
      </c>
      <c r="I289" s="34">
        <v>1.0</v>
      </c>
      <c r="J289" s="34">
        <v>174.01</v>
      </c>
      <c r="K289" s="34">
        <v>1.0</v>
      </c>
      <c r="L289" s="34">
        <v>45.9972</v>
      </c>
      <c r="M289" s="34">
        <v>17.5553</v>
      </c>
      <c r="O289" s="36">
        <f t="shared" si="17"/>
        <v>0.618339812</v>
      </c>
      <c r="Q289" s="36">
        <f t="shared" si="13"/>
        <v>2.620131812</v>
      </c>
      <c r="U289" s="36">
        <f t="shared" si="11"/>
        <v>0</v>
      </c>
      <c r="X289" s="38"/>
    </row>
    <row r="290">
      <c r="A290" s="33" t="s">
        <v>44</v>
      </c>
      <c r="B290" s="34" t="s">
        <v>37</v>
      </c>
      <c r="C290" s="34">
        <v>1.0</v>
      </c>
      <c r="D290" s="35">
        <v>44776.0</v>
      </c>
      <c r="E290" s="34" t="s">
        <v>47</v>
      </c>
      <c r="H290" s="34">
        <v>22.86</v>
      </c>
      <c r="I290" s="34">
        <v>1.0</v>
      </c>
      <c r="J290" s="34">
        <v>174.01</v>
      </c>
      <c r="K290" s="34">
        <v>1.0</v>
      </c>
      <c r="L290" s="34">
        <v>45.9972</v>
      </c>
      <c r="M290" s="34">
        <v>17.5553</v>
      </c>
      <c r="O290" s="36">
        <f t="shared" si="17"/>
        <v>0.618339812</v>
      </c>
      <c r="Q290" s="36">
        <f t="shared" si="13"/>
        <v>2.620131812</v>
      </c>
      <c r="U290" s="36">
        <f t="shared" si="11"/>
        <v>0</v>
      </c>
      <c r="X290" s="38"/>
    </row>
    <row r="291">
      <c r="A291" s="33" t="s">
        <v>44</v>
      </c>
      <c r="B291" s="34" t="s">
        <v>37</v>
      </c>
      <c r="C291" s="34">
        <v>1.0</v>
      </c>
      <c r="D291" s="35">
        <v>44776.0</v>
      </c>
      <c r="E291" s="34" t="s">
        <v>47</v>
      </c>
      <c r="H291" s="34">
        <v>22.86</v>
      </c>
      <c r="I291" s="34">
        <v>2.0</v>
      </c>
      <c r="J291" s="34">
        <v>161.49</v>
      </c>
      <c r="K291" s="34">
        <v>1.0</v>
      </c>
      <c r="L291" s="34">
        <v>28.2874</v>
      </c>
      <c r="M291" s="34">
        <v>11.6432</v>
      </c>
      <c r="O291" s="36">
        <f t="shared" si="17"/>
        <v>0.5883962471</v>
      </c>
      <c r="Q291" s="36">
        <f t="shared" si="13"/>
        <v>2.429521094</v>
      </c>
      <c r="U291" s="36">
        <f t="shared" si="11"/>
        <v>0</v>
      </c>
      <c r="X291" s="38"/>
    </row>
    <row r="292">
      <c r="A292" s="33" t="s">
        <v>44</v>
      </c>
      <c r="B292" s="34" t="s">
        <v>37</v>
      </c>
      <c r="C292" s="34">
        <v>1.0</v>
      </c>
      <c r="D292" s="35">
        <v>44776.0</v>
      </c>
      <c r="E292" s="34" t="s">
        <v>47</v>
      </c>
      <c r="H292" s="34">
        <v>22.86</v>
      </c>
      <c r="I292" s="34">
        <v>2.0</v>
      </c>
      <c r="J292" s="34">
        <v>161.49</v>
      </c>
      <c r="K292" s="34">
        <v>1.0</v>
      </c>
      <c r="L292" s="34">
        <v>28.2874</v>
      </c>
      <c r="M292" s="34">
        <v>11.6432</v>
      </c>
      <c r="O292" s="36">
        <f t="shared" si="17"/>
        <v>0.5883962471</v>
      </c>
      <c r="Q292" s="36">
        <f t="shared" si="13"/>
        <v>2.429521094</v>
      </c>
      <c r="U292" s="36">
        <f t="shared" si="11"/>
        <v>0</v>
      </c>
      <c r="X292" s="38"/>
    </row>
    <row r="293">
      <c r="A293" s="33" t="s">
        <v>44</v>
      </c>
      <c r="B293" s="34" t="s">
        <v>37</v>
      </c>
      <c r="C293" s="34">
        <v>1.0</v>
      </c>
      <c r="D293" s="35">
        <v>44776.0</v>
      </c>
      <c r="E293" s="34" t="s">
        <v>47</v>
      </c>
      <c r="H293" s="34">
        <v>22.86</v>
      </c>
      <c r="I293" s="34">
        <v>2.0</v>
      </c>
      <c r="J293" s="34">
        <v>161.49</v>
      </c>
      <c r="K293" s="34">
        <v>1.0</v>
      </c>
      <c r="L293" s="34">
        <v>28.2874</v>
      </c>
      <c r="M293" s="34">
        <v>11.6432</v>
      </c>
      <c r="O293" s="36">
        <f t="shared" si="17"/>
        <v>0.5883962471</v>
      </c>
      <c r="Q293" s="36">
        <f t="shared" si="13"/>
        <v>2.429521094</v>
      </c>
      <c r="U293" s="36">
        <f t="shared" si="11"/>
        <v>0</v>
      </c>
      <c r="X293" s="38"/>
    </row>
    <row r="294">
      <c r="A294" s="33" t="s">
        <v>44</v>
      </c>
      <c r="B294" s="34" t="s">
        <v>37</v>
      </c>
      <c r="C294" s="34">
        <v>1.0</v>
      </c>
      <c r="D294" s="35">
        <v>44776.0</v>
      </c>
      <c r="E294" s="34" t="s">
        <v>47</v>
      </c>
      <c r="H294" s="34">
        <v>22.86</v>
      </c>
      <c r="I294" s="34">
        <v>3.0</v>
      </c>
      <c r="J294" s="34">
        <v>181.5</v>
      </c>
      <c r="K294" s="34">
        <v>1.0</v>
      </c>
      <c r="L294" s="34">
        <v>43.7693</v>
      </c>
      <c r="M294" s="34">
        <v>13.5624</v>
      </c>
      <c r="O294" s="36">
        <f t="shared" si="17"/>
        <v>0.6901389787</v>
      </c>
      <c r="Q294" s="36">
        <f t="shared" si="13"/>
        <v>3.227253289</v>
      </c>
      <c r="S294" s="34">
        <v>1.9806</v>
      </c>
      <c r="T294" s="34">
        <v>2.593464253E7</v>
      </c>
      <c r="U294" s="36">
        <f t="shared" si="11"/>
        <v>25.93464253</v>
      </c>
      <c r="V294" s="36">
        <f>U294/AVERAGE(Q288:Q326)</f>
        <v>8.681686394</v>
      </c>
      <c r="X294" s="38"/>
    </row>
    <row r="295">
      <c r="A295" s="33" t="s">
        <v>44</v>
      </c>
      <c r="B295" s="34" t="s">
        <v>37</v>
      </c>
      <c r="C295" s="34">
        <v>1.0</v>
      </c>
      <c r="D295" s="35">
        <v>44776.0</v>
      </c>
      <c r="E295" s="34" t="s">
        <v>47</v>
      </c>
      <c r="H295" s="34">
        <v>22.86</v>
      </c>
      <c r="I295" s="34">
        <v>3.0</v>
      </c>
      <c r="J295" s="34">
        <v>181.5</v>
      </c>
      <c r="K295" s="34">
        <v>1.0</v>
      </c>
      <c r="L295" s="34">
        <v>43.7693</v>
      </c>
      <c r="M295" s="34">
        <v>13.5624</v>
      </c>
      <c r="O295" s="36">
        <f t="shared" si="17"/>
        <v>0.6901389787</v>
      </c>
      <c r="Q295" s="36">
        <f t="shared" si="13"/>
        <v>3.227253289</v>
      </c>
      <c r="U295" s="36">
        <f t="shared" si="11"/>
        <v>0</v>
      </c>
      <c r="X295" s="38"/>
    </row>
    <row r="296">
      <c r="A296" s="33" t="s">
        <v>44</v>
      </c>
      <c r="B296" s="34" t="s">
        <v>37</v>
      </c>
      <c r="C296" s="34">
        <v>1.0</v>
      </c>
      <c r="D296" s="35">
        <v>44776.0</v>
      </c>
      <c r="E296" s="34" t="s">
        <v>47</v>
      </c>
      <c r="H296" s="34">
        <v>22.86</v>
      </c>
      <c r="I296" s="34">
        <v>3.0</v>
      </c>
      <c r="J296" s="34">
        <v>181.5</v>
      </c>
      <c r="K296" s="34">
        <v>1.0</v>
      </c>
      <c r="L296" s="34">
        <v>43.7693</v>
      </c>
      <c r="M296" s="34">
        <v>13.5624</v>
      </c>
      <c r="O296" s="36">
        <f t="shared" si="17"/>
        <v>0.6901389787</v>
      </c>
      <c r="Q296" s="36">
        <f t="shared" si="13"/>
        <v>3.227253289</v>
      </c>
      <c r="X296" s="38"/>
    </row>
    <row r="297">
      <c r="A297" s="33" t="s">
        <v>44</v>
      </c>
      <c r="B297" s="34" t="s">
        <v>37</v>
      </c>
      <c r="C297" s="34">
        <v>1.0</v>
      </c>
      <c r="D297" s="35">
        <v>44776.0</v>
      </c>
      <c r="E297" s="34" t="s">
        <v>47</v>
      </c>
      <c r="H297" s="34">
        <v>22.86</v>
      </c>
      <c r="I297" s="34">
        <v>4.0</v>
      </c>
      <c r="J297" s="34"/>
      <c r="K297" s="34">
        <v>1.0</v>
      </c>
      <c r="L297" s="34">
        <v>49.9229</v>
      </c>
      <c r="M297" s="34">
        <v>17.5553</v>
      </c>
      <c r="O297" s="36">
        <f t="shared" si="17"/>
        <v>0.6483517584</v>
      </c>
      <c r="Q297" s="36">
        <f t="shared" si="13"/>
        <v>2.84375089</v>
      </c>
      <c r="X297" s="38"/>
    </row>
    <row r="298">
      <c r="A298" s="33" t="s">
        <v>44</v>
      </c>
      <c r="B298" s="34" t="s">
        <v>37</v>
      </c>
      <c r="C298" s="34">
        <v>1.0</v>
      </c>
      <c r="D298" s="35">
        <v>44776.0</v>
      </c>
      <c r="E298" s="34" t="s">
        <v>47</v>
      </c>
      <c r="H298" s="34">
        <v>22.86</v>
      </c>
      <c r="I298" s="34">
        <v>4.0</v>
      </c>
      <c r="J298" s="34"/>
      <c r="K298" s="34">
        <v>1.0</v>
      </c>
      <c r="L298" s="34">
        <v>49.9229</v>
      </c>
      <c r="M298" s="34">
        <v>17.5553</v>
      </c>
      <c r="O298" s="36">
        <f t="shared" si="17"/>
        <v>0.6483517584</v>
      </c>
      <c r="Q298" s="36">
        <f t="shared" si="13"/>
        <v>2.84375089</v>
      </c>
      <c r="X298" s="38"/>
    </row>
    <row r="299">
      <c r="A299" s="33" t="s">
        <v>44</v>
      </c>
      <c r="B299" s="34" t="s">
        <v>37</v>
      </c>
      <c r="C299" s="34">
        <v>1.0</v>
      </c>
      <c r="D299" s="35">
        <v>44776.0</v>
      </c>
      <c r="E299" s="34" t="s">
        <v>47</v>
      </c>
      <c r="H299" s="34">
        <v>22.86</v>
      </c>
      <c r="I299" s="34">
        <v>4.0</v>
      </c>
      <c r="J299" s="34"/>
      <c r="K299" s="34">
        <v>1.0</v>
      </c>
      <c r="L299" s="34">
        <v>49.9229</v>
      </c>
      <c r="M299" s="34">
        <v>17.5553</v>
      </c>
      <c r="O299" s="36">
        <f t="shared" si="17"/>
        <v>0.6483517584</v>
      </c>
      <c r="Q299" s="36">
        <f t="shared" si="13"/>
        <v>2.84375089</v>
      </c>
      <c r="X299" s="38"/>
    </row>
    <row r="300">
      <c r="A300" s="33" t="s">
        <v>44</v>
      </c>
      <c r="B300" s="34" t="s">
        <v>37</v>
      </c>
      <c r="C300" s="34">
        <v>1.0</v>
      </c>
      <c r="D300" s="35">
        <v>44776.0</v>
      </c>
      <c r="E300" s="34" t="s">
        <v>47</v>
      </c>
      <c r="H300" s="34">
        <v>22.86</v>
      </c>
      <c r="I300" s="34">
        <v>5.0</v>
      </c>
      <c r="J300" s="34"/>
      <c r="K300" s="34">
        <v>1.0</v>
      </c>
      <c r="L300" s="34">
        <v>43.202</v>
      </c>
      <c r="M300" s="34">
        <v>11.6432</v>
      </c>
      <c r="O300" s="36">
        <f t="shared" si="17"/>
        <v>0.7304939586</v>
      </c>
      <c r="Q300" s="36">
        <f t="shared" si="13"/>
        <v>3.710491961</v>
      </c>
      <c r="X300" s="38"/>
    </row>
    <row r="301">
      <c r="A301" s="33" t="s">
        <v>44</v>
      </c>
      <c r="B301" s="34" t="s">
        <v>37</v>
      </c>
      <c r="C301" s="34">
        <v>1.0</v>
      </c>
      <c r="D301" s="35">
        <v>44776.0</v>
      </c>
      <c r="E301" s="34" t="s">
        <v>47</v>
      </c>
      <c r="H301" s="34">
        <v>22.86</v>
      </c>
      <c r="I301" s="34">
        <v>5.0</v>
      </c>
      <c r="J301" s="34"/>
      <c r="K301" s="34">
        <v>1.0</v>
      </c>
      <c r="L301" s="34">
        <v>43.202</v>
      </c>
      <c r="M301" s="34">
        <v>11.6432</v>
      </c>
      <c r="O301" s="36">
        <f t="shared" si="17"/>
        <v>0.7304939586</v>
      </c>
      <c r="Q301" s="36">
        <f t="shared" si="13"/>
        <v>3.710491961</v>
      </c>
      <c r="X301" s="38"/>
    </row>
    <row r="302">
      <c r="A302" s="33" t="s">
        <v>44</v>
      </c>
      <c r="B302" s="34" t="s">
        <v>37</v>
      </c>
      <c r="C302" s="34">
        <v>1.0</v>
      </c>
      <c r="D302" s="35">
        <v>44776.0</v>
      </c>
      <c r="E302" s="34" t="s">
        <v>47</v>
      </c>
      <c r="H302" s="34">
        <v>22.86</v>
      </c>
      <c r="I302" s="34">
        <v>5.0</v>
      </c>
      <c r="J302" s="34"/>
      <c r="K302" s="34">
        <v>1.0</v>
      </c>
      <c r="L302" s="34">
        <v>43.202</v>
      </c>
      <c r="M302" s="34">
        <v>11.6432</v>
      </c>
      <c r="O302" s="36">
        <f t="shared" si="17"/>
        <v>0.7304939586</v>
      </c>
      <c r="Q302" s="36">
        <f t="shared" si="13"/>
        <v>3.710491961</v>
      </c>
      <c r="X302" s="38"/>
    </row>
    <row r="303">
      <c r="A303" s="33" t="s">
        <v>44</v>
      </c>
      <c r="B303" s="34" t="s">
        <v>37</v>
      </c>
      <c r="C303" s="34">
        <v>1.0</v>
      </c>
      <c r="D303" s="35">
        <v>44776.0</v>
      </c>
      <c r="E303" s="34" t="s">
        <v>47</v>
      </c>
      <c r="H303" s="34">
        <v>22.86</v>
      </c>
      <c r="I303" s="34">
        <v>6.0</v>
      </c>
      <c r="J303" s="34"/>
      <c r="K303" s="34">
        <v>1.0</v>
      </c>
      <c r="L303" s="34">
        <v>50.6711</v>
      </c>
      <c r="M303" s="34">
        <v>13.5624</v>
      </c>
      <c r="O303" s="36">
        <f t="shared" si="17"/>
        <v>0.7323444725</v>
      </c>
      <c r="Q303" s="36">
        <f t="shared" si="13"/>
        <v>3.73614552</v>
      </c>
      <c r="X303" s="38"/>
    </row>
    <row r="304">
      <c r="A304" s="33" t="s">
        <v>44</v>
      </c>
      <c r="B304" s="34" t="s">
        <v>37</v>
      </c>
      <c r="C304" s="34">
        <v>1.0</v>
      </c>
      <c r="D304" s="35">
        <v>44776.0</v>
      </c>
      <c r="E304" s="34" t="s">
        <v>47</v>
      </c>
      <c r="H304" s="34">
        <v>22.86</v>
      </c>
      <c r="I304" s="34">
        <v>6.0</v>
      </c>
      <c r="J304" s="34"/>
      <c r="K304" s="34">
        <v>1.0</v>
      </c>
      <c r="L304" s="34">
        <v>50.6711</v>
      </c>
      <c r="M304" s="34">
        <v>13.5624</v>
      </c>
      <c r="O304" s="36">
        <f t="shared" si="17"/>
        <v>0.7323444725</v>
      </c>
      <c r="Q304" s="36">
        <f t="shared" si="13"/>
        <v>3.73614552</v>
      </c>
      <c r="X304" s="38"/>
    </row>
    <row r="305">
      <c r="A305" s="33" t="s">
        <v>44</v>
      </c>
      <c r="B305" s="34" t="s">
        <v>37</v>
      </c>
      <c r="C305" s="34">
        <v>1.0</v>
      </c>
      <c r="D305" s="35">
        <v>44776.0</v>
      </c>
      <c r="E305" s="34" t="s">
        <v>47</v>
      </c>
      <c r="H305" s="34">
        <v>22.86</v>
      </c>
      <c r="I305" s="34">
        <v>6.0</v>
      </c>
      <c r="J305" s="34"/>
      <c r="K305" s="34">
        <v>1.0</v>
      </c>
      <c r="L305" s="34">
        <v>50.6711</v>
      </c>
      <c r="M305" s="34">
        <v>13.5624</v>
      </c>
      <c r="O305" s="36">
        <f t="shared" si="17"/>
        <v>0.7323444725</v>
      </c>
      <c r="Q305" s="36">
        <f t="shared" si="13"/>
        <v>3.73614552</v>
      </c>
      <c r="X305" s="38"/>
    </row>
    <row r="306">
      <c r="A306" s="33" t="s">
        <v>44</v>
      </c>
      <c r="B306" s="34" t="s">
        <v>37</v>
      </c>
      <c r="C306" s="34">
        <v>1.0</v>
      </c>
      <c r="D306" s="35">
        <v>44776.0</v>
      </c>
      <c r="E306" s="34" t="s">
        <v>47</v>
      </c>
      <c r="H306" s="34">
        <v>22.86</v>
      </c>
      <c r="I306" s="34">
        <v>7.0</v>
      </c>
      <c r="J306" s="34"/>
      <c r="K306" s="34">
        <v>1.0</v>
      </c>
      <c r="L306" s="34">
        <v>36.8626</v>
      </c>
      <c r="M306" s="34">
        <v>17.8966</v>
      </c>
      <c r="O306" s="36">
        <f t="shared" si="17"/>
        <v>0.5145052167</v>
      </c>
      <c r="Q306" s="36">
        <f t="shared" si="13"/>
        <v>2.059754367</v>
      </c>
      <c r="X306" s="38"/>
    </row>
    <row r="307">
      <c r="A307" s="33" t="s">
        <v>44</v>
      </c>
      <c r="B307" s="34" t="s">
        <v>37</v>
      </c>
      <c r="C307" s="34">
        <v>1.0</v>
      </c>
      <c r="D307" s="35">
        <v>44776.0</v>
      </c>
      <c r="E307" s="34" t="s">
        <v>47</v>
      </c>
      <c r="H307" s="34">
        <v>22.86</v>
      </c>
      <c r="I307" s="34">
        <v>7.0</v>
      </c>
      <c r="J307" s="34"/>
      <c r="K307" s="34">
        <v>1.0</v>
      </c>
      <c r="L307" s="34">
        <v>36.8626</v>
      </c>
      <c r="M307" s="34">
        <v>17.8966</v>
      </c>
      <c r="O307" s="36">
        <f t="shared" si="17"/>
        <v>0.5145052167</v>
      </c>
      <c r="Q307" s="36">
        <f t="shared" si="13"/>
        <v>2.059754367</v>
      </c>
      <c r="X307" s="38"/>
    </row>
    <row r="308">
      <c r="A308" s="33" t="s">
        <v>44</v>
      </c>
      <c r="B308" s="34" t="s">
        <v>37</v>
      </c>
      <c r="C308" s="34">
        <v>1.0</v>
      </c>
      <c r="D308" s="35">
        <v>44776.0</v>
      </c>
      <c r="E308" s="34" t="s">
        <v>47</v>
      </c>
      <c r="H308" s="34">
        <v>22.86</v>
      </c>
      <c r="I308" s="34">
        <v>7.0</v>
      </c>
      <c r="J308" s="34"/>
      <c r="K308" s="34">
        <v>1.0</v>
      </c>
      <c r="L308" s="34">
        <v>36.8626</v>
      </c>
      <c r="M308" s="34">
        <v>17.8966</v>
      </c>
      <c r="O308" s="36">
        <f t="shared" si="17"/>
        <v>0.5145052167</v>
      </c>
      <c r="Q308" s="36">
        <f t="shared" si="13"/>
        <v>2.059754367</v>
      </c>
      <c r="X308" s="38"/>
    </row>
    <row r="309">
      <c r="A309" s="33" t="s">
        <v>44</v>
      </c>
      <c r="B309" s="34" t="s">
        <v>37</v>
      </c>
      <c r="C309" s="34">
        <v>1.0</v>
      </c>
      <c r="D309" s="35">
        <v>44776.0</v>
      </c>
      <c r="E309" s="34" t="s">
        <v>47</v>
      </c>
      <c r="H309" s="34">
        <v>22.86</v>
      </c>
      <c r="I309" s="34">
        <v>8.0</v>
      </c>
      <c r="J309" s="34"/>
      <c r="K309" s="34">
        <v>1.0</v>
      </c>
      <c r="L309" s="34">
        <v>32.5555</v>
      </c>
      <c r="M309" s="34">
        <v>15.2312</v>
      </c>
      <c r="O309" s="36">
        <f t="shared" si="17"/>
        <v>0.5321466419</v>
      </c>
      <c r="Q309" s="36">
        <f t="shared" si="13"/>
        <v>2.137421871</v>
      </c>
      <c r="X309" s="38"/>
    </row>
    <row r="310">
      <c r="A310" s="33" t="s">
        <v>44</v>
      </c>
      <c r="B310" s="34" t="s">
        <v>37</v>
      </c>
      <c r="C310" s="34">
        <v>1.0</v>
      </c>
      <c r="D310" s="35">
        <v>44776.0</v>
      </c>
      <c r="E310" s="34" t="s">
        <v>47</v>
      </c>
      <c r="H310" s="34">
        <v>22.86</v>
      </c>
      <c r="I310" s="34">
        <v>8.0</v>
      </c>
      <c r="J310" s="34"/>
      <c r="K310" s="34">
        <v>1.0</v>
      </c>
      <c r="L310" s="34">
        <v>32.5555</v>
      </c>
      <c r="M310" s="34">
        <v>15.2312</v>
      </c>
      <c r="O310" s="36">
        <f t="shared" si="17"/>
        <v>0.5321466419</v>
      </c>
      <c r="Q310" s="36">
        <f t="shared" si="13"/>
        <v>2.137421871</v>
      </c>
      <c r="X310" s="38"/>
    </row>
    <row r="311">
      <c r="A311" s="33" t="s">
        <v>44</v>
      </c>
      <c r="B311" s="34" t="s">
        <v>37</v>
      </c>
      <c r="C311" s="34">
        <v>1.0</v>
      </c>
      <c r="D311" s="35">
        <v>44776.0</v>
      </c>
      <c r="E311" s="34" t="s">
        <v>47</v>
      </c>
      <c r="H311" s="34">
        <v>22.86</v>
      </c>
      <c r="I311" s="34">
        <v>8.0</v>
      </c>
      <c r="J311" s="34"/>
      <c r="K311" s="34">
        <v>1.0</v>
      </c>
      <c r="L311" s="34">
        <v>32.5555</v>
      </c>
      <c r="M311" s="34">
        <v>15.2312</v>
      </c>
      <c r="O311" s="36">
        <f t="shared" si="17"/>
        <v>0.5321466419</v>
      </c>
      <c r="Q311" s="36">
        <f t="shared" si="13"/>
        <v>2.137421871</v>
      </c>
      <c r="X311" s="38"/>
    </row>
    <row r="312">
      <c r="A312" s="33" t="s">
        <v>44</v>
      </c>
      <c r="B312" s="34" t="s">
        <v>37</v>
      </c>
      <c r="C312" s="34">
        <v>1.0</v>
      </c>
      <c r="D312" s="35">
        <v>44776.0</v>
      </c>
      <c r="E312" s="34" t="s">
        <v>47</v>
      </c>
      <c r="H312" s="34">
        <v>22.86</v>
      </c>
      <c r="I312" s="34">
        <v>9.0</v>
      </c>
      <c r="J312" s="34"/>
      <c r="K312" s="34">
        <v>1.0</v>
      </c>
      <c r="L312" s="34">
        <v>53.6291</v>
      </c>
      <c r="M312" s="34">
        <v>19.7919</v>
      </c>
      <c r="O312" s="36">
        <f t="shared" si="17"/>
        <v>0.6309484962</v>
      </c>
      <c r="Q312" s="36">
        <f t="shared" si="13"/>
        <v>2.709648897</v>
      </c>
      <c r="X312" s="38"/>
    </row>
    <row r="313">
      <c r="A313" s="33" t="s">
        <v>44</v>
      </c>
      <c r="B313" s="34" t="s">
        <v>37</v>
      </c>
      <c r="C313" s="34">
        <v>1.0</v>
      </c>
      <c r="D313" s="35">
        <v>44776.0</v>
      </c>
      <c r="E313" s="34" t="s">
        <v>47</v>
      </c>
      <c r="H313" s="34">
        <v>22.86</v>
      </c>
      <c r="I313" s="34">
        <v>9.0</v>
      </c>
      <c r="J313" s="34"/>
      <c r="K313" s="34">
        <v>1.0</v>
      </c>
      <c r="L313" s="34">
        <v>53.6291</v>
      </c>
      <c r="M313" s="34">
        <v>19.7919</v>
      </c>
      <c r="O313" s="36">
        <f t="shared" si="17"/>
        <v>0.6309484962</v>
      </c>
      <c r="Q313" s="36">
        <f t="shared" si="13"/>
        <v>2.709648897</v>
      </c>
      <c r="X313" s="38"/>
    </row>
    <row r="314">
      <c r="A314" s="33" t="s">
        <v>44</v>
      </c>
      <c r="B314" s="34" t="s">
        <v>37</v>
      </c>
      <c r="C314" s="34">
        <v>1.0</v>
      </c>
      <c r="D314" s="35">
        <v>44776.0</v>
      </c>
      <c r="E314" s="34" t="s">
        <v>47</v>
      </c>
      <c r="H314" s="34">
        <v>22.86</v>
      </c>
      <c r="I314" s="34">
        <v>9.0</v>
      </c>
      <c r="J314" s="34"/>
      <c r="K314" s="34">
        <v>1.0</v>
      </c>
      <c r="L314" s="34">
        <v>53.6291</v>
      </c>
      <c r="M314" s="34">
        <v>19.7919</v>
      </c>
      <c r="O314" s="36">
        <f t="shared" si="17"/>
        <v>0.6309484962</v>
      </c>
      <c r="Q314" s="36">
        <f t="shared" si="13"/>
        <v>2.709648897</v>
      </c>
      <c r="X314" s="38"/>
    </row>
    <row r="315">
      <c r="A315" s="33" t="s">
        <v>44</v>
      </c>
      <c r="B315" s="34" t="s">
        <v>37</v>
      </c>
      <c r="C315" s="34">
        <v>1.0</v>
      </c>
      <c r="D315" s="35">
        <v>44776.0</v>
      </c>
      <c r="E315" s="34" t="s">
        <v>47</v>
      </c>
      <c r="H315" s="34">
        <v>22.86</v>
      </c>
      <c r="I315" s="34">
        <v>10.0</v>
      </c>
      <c r="J315" s="34"/>
      <c r="K315" s="34">
        <v>1.0</v>
      </c>
      <c r="L315" s="34">
        <v>37.632</v>
      </c>
      <c r="M315" s="34">
        <v>11.5092</v>
      </c>
      <c r="O315" s="36">
        <f t="shared" si="17"/>
        <v>0.6941645408</v>
      </c>
      <c r="Q315" s="36">
        <f t="shared" si="13"/>
        <v>3.26973204</v>
      </c>
      <c r="S315" s="34">
        <v>1.338</v>
      </c>
      <c r="T315" s="34">
        <v>2.496018801E7</v>
      </c>
      <c r="U315" s="36">
        <f>T315/1000000</f>
        <v>24.96018801</v>
      </c>
      <c r="V315" s="36">
        <f>U315/AVERAGE(Q288:Q326)</f>
        <v>8.355485309</v>
      </c>
      <c r="X315" s="38"/>
    </row>
    <row r="316" ht="16.5" customHeight="1">
      <c r="A316" s="33" t="s">
        <v>44</v>
      </c>
      <c r="B316" s="34" t="s">
        <v>37</v>
      </c>
      <c r="C316" s="34">
        <v>1.0</v>
      </c>
      <c r="D316" s="35">
        <v>44776.0</v>
      </c>
      <c r="E316" s="34" t="s">
        <v>47</v>
      </c>
      <c r="H316" s="34">
        <v>22.86</v>
      </c>
      <c r="I316" s="34">
        <v>10.0</v>
      </c>
      <c r="J316" s="34"/>
      <c r="K316" s="34">
        <v>1.0</v>
      </c>
      <c r="L316" s="34">
        <v>37.632</v>
      </c>
      <c r="M316" s="34">
        <v>11.5092</v>
      </c>
      <c r="O316" s="36">
        <f t="shared" si="17"/>
        <v>0.6941645408</v>
      </c>
      <c r="Q316" s="36">
        <f t="shared" si="13"/>
        <v>3.26973204</v>
      </c>
      <c r="X316" s="38"/>
    </row>
    <row r="317" ht="16.5" customHeight="1">
      <c r="A317" s="33" t="s">
        <v>44</v>
      </c>
      <c r="B317" s="34" t="s">
        <v>37</v>
      </c>
      <c r="C317" s="34">
        <v>1.0</v>
      </c>
      <c r="D317" s="35">
        <v>44776.0</v>
      </c>
      <c r="E317" s="34" t="s">
        <v>47</v>
      </c>
      <c r="H317" s="34">
        <v>22.86</v>
      </c>
      <c r="I317" s="34">
        <v>10.0</v>
      </c>
      <c r="J317" s="34"/>
      <c r="K317" s="34">
        <v>1.0</v>
      </c>
      <c r="L317" s="34">
        <v>37.632</v>
      </c>
      <c r="M317" s="34">
        <v>11.5092</v>
      </c>
      <c r="O317" s="36">
        <f t="shared" si="17"/>
        <v>0.6941645408</v>
      </c>
      <c r="Q317" s="36">
        <f t="shared" si="13"/>
        <v>3.26973204</v>
      </c>
      <c r="X317" s="38"/>
    </row>
    <row r="318" ht="16.5" customHeight="1">
      <c r="A318" s="33" t="s">
        <v>44</v>
      </c>
      <c r="B318" s="34" t="s">
        <v>37</v>
      </c>
      <c r="C318" s="34">
        <v>1.0</v>
      </c>
      <c r="D318" s="35">
        <v>44776.0</v>
      </c>
      <c r="E318" s="34" t="s">
        <v>47</v>
      </c>
      <c r="H318" s="34">
        <v>22.86</v>
      </c>
      <c r="I318" s="34">
        <v>11.0</v>
      </c>
      <c r="J318" s="34">
        <v>167.18</v>
      </c>
      <c r="K318" s="34">
        <v>1.0</v>
      </c>
      <c r="L318" s="34">
        <v>34.474</v>
      </c>
      <c r="M318" s="34">
        <v>12.2491</v>
      </c>
      <c r="O318" s="36">
        <f t="shared" si="17"/>
        <v>0.6446858502</v>
      </c>
      <c r="Q318" s="36">
        <f t="shared" si="13"/>
        <v>2.814410855</v>
      </c>
      <c r="X318" s="38"/>
    </row>
    <row r="319" ht="16.5" customHeight="1">
      <c r="A319" s="33" t="s">
        <v>44</v>
      </c>
      <c r="B319" s="34" t="s">
        <v>37</v>
      </c>
      <c r="C319" s="34">
        <v>1.0</v>
      </c>
      <c r="D319" s="35">
        <v>44776.0</v>
      </c>
      <c r="E319" s="34" t="s">
        <v>47</v>
      </c>
      <c r="H319" s="34">
        <v>22.86</v>
      </c>
      <c r="I319" s="34">
        <v>11.0</v>
      </c>
      <c r="J319" s="34">
        <v>167.18</v>
      </c>
      <c r="K319" s="34">
        <v>1.0</v>
      </c>
      <c r="L319" s="34">
        <v>34.474</v>
      </c>
      <c r="M319" s="34">
        <v>12.2491</v>
      </c>
      <c r="O319" s="36">
        <f t="shared" si="17"/>
        <v>0.6446858502</v>
      </c>
      <c r="Q319" s="36">
        <f t="shared" si="13"/>
        <v>2.814410855</v>
      </c>
      <c r="X319" s="38"/>
    </row>
    <row r="320" ht="16.5" customHeight="1">
      <c r="A320" s="33" t="s">
        <v>44</v>
      </c>
      <c r="B320" s="34" t="s">
        <v>37</v>
      </c>
      <c r="C320" s="34">
        <v>1.0</v>
      </c>
      <c r="D320" s="35">
        <v>44776.0</v>
      </c>
      <c r="E320" s="34" t="s">
        <v>47</v>
      </c>
      <c r="H320" s="34">
        <v>22.86</v>
      </c>
      <c r="I320" s="34">
        <v>11.0</v>
      </c>
      <c r="J320" s="34">
        <v>167.18</v>
      </c>
      <c r="K320" s="34">
        <v>1.0</v>
      </c>
      <c r="L320" s="34">
        <v>34.474</v>
      </c>
      <c r="M320" s="34">
        <v>12.2491</v>
      </c>
      <c r="O320" s="36">
        <f t="shared" si="17"/>
        <v>0.6446858502</v>
      </c>
      <c r="Q320" s="36">
        <f t="shared" si="13"/>
        <v>2.814410855</v>
      </c>
      <c r="X320" s="38"/>
    </row>
    <row r="321" ht="16.5" customHeight="1">
      <c r="A321" s="33" t="s">
        <v>44</v>
      </c>
      <c r="B321" s="34" t="s">
        <v>37</v>
      </c>
      <c r="C321" s="34">
        <v>1.0</v>
      </c>
      <c r="D321" s="35">
        <v>44776.0</v>
      </c>
      <c r="E321" s="34" t="s">
        <v>47</v>
      </c>
      <c r="H321" s="34">
        <v>22.86</v>
      </c>
      <c r="I321" s="34">
        <v>12.0</v>
      </c>
      <c r="J321" s="34">
        <v>166.95</v>
      </c>
      <c r="K321" s="34">
        <v>1.0</v>
      </c>
      <c r="L321" s="34">
        <v>30.95</v>
      </c>
      <c r="M321" s="34">
        <v>8.5685</v>
      </c>
      <c r="O321" s="36">
        <f t="shared" si="17"/>
        <v>0.7231502423</v>
      </c>
      <c r="Q321" s="36">
        <f t="shared" si="13"/>
        <v>3.612067456</v>
      </c>
      <c r="X321" s="38"/>
    </row>
    <row r="322" ht="16.5" customHeight="1">
      <c r="A322" s="33" t="s">
        <v>44</v>
      </c>
      <c r="B322" s="34" t="s">
        <v>37</v>
      </c>
      <c r="C322" s="34">
        <v>1.0</v>
      </c>
      <c r="D322" s="35">
        <v>44776.0</v>
      </c>
      <c r="E322" s="34" t="s">
        <v>47</v>
      </c>
      <c r="H322" s="34">
        <v>22.86</v>
      </c>
      <c r="I322" s="34">
        <v>12.0</v>
      </c>
      <c r="J322" s="34">
        <v>166.95</v>
      </c>
      <c r="K322" s="34">
        <v>1.0</v>
      </c>
      <c r="L322" s="34">
        <v>30.95</v>
      </c>
      <c r="M322" s="34">
        <v>8.5685</v>
      </c>
      <c r="O322" s="36">
        <f t="shared" si="17"/>
        <v>0.7231502423</v>
      </c>
      <c r="Q322" s="36">
        <f t="shared" si="13"/>
        <v>3.612067456</v>
      </c>
      <c r="X322" s="38"/>
    </row>
    <row r="323" ht="16.5" customHeight="1">
      <c r="A323" s="33" t="s">
        <v>44</v>
      </c>
      <c r="B323" s="34" t="s">
        <v>37</v>
      </c>
      <c r="C323" s="34">
        <v>1.0</v>
      </c>
      <c r="D323" s="35">
        <v>44776.0</v>
      </c>
      <c r="E323" s="34" t="s">
        <v>47</v>
      </c>
      <c r="H323" s="34">
        <v>22.86</v>
      </c>
      <c r="I323" s="34">
        <v>12.0</v>
      </c>
      <c r="J323" s="34">
        <v>166.95</v>
      </c>
      <c r="K323" s="34">
        <v>1.0</v>
      </c>
      <c r="L323" s="34">
        <v>30.95</v>
      </c>
      <c r="M323" s="34">
        <v>8.5685</v>
      </c>
      <c r="O323" s="36">
        <f t="shared" si="17"/>
        <v>0.7231502423</v>
      </c>
      <c r="Q323" s="36">
        <f t="shared" si="13"/>
        <v>3.612067456</v>
      </c>
      <c r="X323" s="38"/>
    </row>
    <row r="324" ht="16.5" customHeight="1">
      <c r="A324" s="33" t="s">
        <v>44</v>
      </c>
      <c r="B324" s="34" t="s">
        <v>37</v>
      </c>
      <c r="C324" s="34">
        <v>1.0</v>
      </c>
      <c r="D324" s="35">
        <v>44776.0</v>
      </c>
      <c r="E324" s="34" t="s">
        <v>47</v>
      </c>
      <c r="H324" s="34">
        <v>22.86</v>
      </c>
      <c r="I324" s="34">
        <v>13.0</v>
      </c>
      <c r="J324" s="34">
        <v>113.98</v>
      </c>
      <c r="K324" s="34">
        <v>1.0</v>
      </c>
      <c r="L324" s="34">
        <v>17.2612</v>
      </c>
      <c r="M324" s="34">
        <v>4.7106</v>
      </c>
      <c r="O324" s="36">
        <f t="shared" si="17"/>
        <v>0.7270989271</v>
      </c>
      <c r="Q324" s="36">
        <f t="shared" si="13"/>
        <v>3.664331508</v>
      </c>
      <c r="X324" s="38"/>
    </row>
    <row r="325">
      <c r="A325" s="33" t="s">
        <v>44</v>
      </c>
      <c r="B325" s="34" t="s">
        <v>37</v>
      </c>
      <c r="C325" s="34">
        <v>1.0</v>
      </c>
      <c r="D325" s="35">
        <v>44776.0</v>
      </c>
      <c r="E325" s="34" t="s">
        <v>47</v>
      </c>
      <c r="H325" s="34">
        <v>22.86</v>
      </c>
      <c r="I325" s="34">
        <v>13.0</v>
      </c>
      <c r="J325" s="34">
        <v>113.98</v>
      </c>
      <c r="K325" s="34">
        <v>1.0</v>
      </c>
      <c r="L325" s="34">
        <v>17.2612</v>
      </c>
      <c r="M325" s="34">
        <v>4.7106</v>
      </c>
      <c r="O325" s="36">
        <f t="shared" si="17"/>
        <v>0.7270989271</v>
      </c>
      <c r="Q325" s="36">
        <f t="shared" si="13"/>
        <v>3.664331508</v>
      </c>
      <c r="X325" s="38"/>
    </row>
    <row r="326">
      <c r="A326" s="40" t="s">
        <v>44</v>
      </c>
      <c r="B326" s="41" t="s">
        <v>37</v>
      </c>
      <c r="C326" s="41">
        <v>1.0</v>
      </c>
      <c r="D326" s="42">
        <v>44776.0</v>
      </c>
      <c r="E326" s="41" t="s">
        <v>47</v>
      </c>
      <c r="F326" s="32"/>
      <c r="G326" s="32"/>
      <c r="H326" s="41">
        <v>22.86</v>
      </c>
      <c r="I326" s="41">
        <v>13.0</v>
      </c>
      <c r="J326" s="41">
        <v>113.98</v>
      </c>
      <c r="K326" s="41">
        <v>1.0</v>
      </c>
      <c r="L326" s="41">
        <v>17.2612</v>
      </c>
      <c r="M326" s="41">
        <v>4.7106</v>
      </c>
      <c r="N326" s="32"/>
      <c r="O326" s="32">
        <f t="shared" si="17"/>
        <v>0.7270989271</v>
      </c>
      <c r="P326" s="32"/>
      <c r="Q326" s="32">
        <f t="shared" si="13"/>
        <v>3.664331508</v>
      </c>
      <c r="R326" s="32"/>
      <c r="S326" s="32"/>
      <c r="T326" s="32"/>
      <c r="U326" s="32">
        <f t="shared" ref="U326:U431" si="20">T326/1000000</f>
        <v>0</v>
      </c>
      <c r="V326" s="32"/>
      <c r="W326" s="32"/>
      <c r="X326" s="43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>
      <c r="A327" s="33" t="s">
        <v>44</v>
      </c>
      <c r="B327" s="34" t="s">
        <v>37</v>
      </c>
      <c r="C327" s="34">
        <v>1.0</v>
      </c>
      <c r="D327" s="35">
        <v>44748.0</v>
      </c>
      <c r="E327" s="34" t="s">
        <v>41</v>
      </c>
      <c r="I327" s="34">
        <v>1.0</v>
      </c>
      <c r="K327" s="34">
        <v>1.0</v>
      </c>
      <c r="N327" s="36">
        <f>M327-((AFDW!P277)*M327)</f>
        <v>0</v>
      </c>
      <c r="O327" s="36" t="str">
        <f t="shared" si="17"/>
        <v>#DIV/0!</v>
      </c>
      <c r="P327" s="36" t="str">
        <f t="shared" ref="P327:P356" si="21">1-(N327/L327)</f>
        <v>#DIV/0!</v>
      </c>
      <c r="U327" s="36">
        <f t="shared" si="20"/>
        <v>0</v>
      </c>
      <c r="X327" s="38"/>
    </row>
    <row r="328">
      <c r="A328" s="33" t="s">
        <v>44</v>
      </c>
      <c r="B328" s="34" t="s">
        <v>37</v>
      </c>
      <c r="C328" s="34">
        <v>1.0</v>
      </c>
      <c r="D328" s="35">
        <v>44748.0</v>
      </c>
      <c r="E328" s="34" t="s">
        <v>41</v>
      </c>
      <c r="I328" s="34">
        <v>1.0</v>
      </c>
      <c r="K328" s="34">
        <v>1.0</v>
      </c>
      <c r="N328" s="36">
        <f>M328-((AFDW!P278)*M328)</f>
        <v>0</v>
      </c>
      <c r="O328" s="36" t="str">
        <f t="shared" si="17"/>
        <v>#DIV/0!</v>
      </c>
      <c r="P328" s="36" t="str">
        <f t="shared" si="21"/>
        <v>#DIV/0!</v>
      </c>
      <c r="U328" s="36">
        <f t="shared" si="20"/>
        <v>0</v>
      </c>
      <c r="X328" s="38"/>
    </row>
    <row r="329">
      <c r="A329" s="33" t="s">
        <v>44</v>
      </c>
      <c r="B329" s="34" t="s">
        <v>37</v>
      </c>
      <c r="C329" s="34">
        <v>1.0</v>
      </c>
      <c r="D329" s="35">
        <v>44748.0</v>
      </c>
      <c r="E329" s="34" t="s">
        <v>41</v>
      </c>
      <c r="I329" s="34">
        <v>1.0</v>
      </c>
      <c r="K329" s="34">
        <v>1.0</v>
      </c>
      <c r="N329" s="36">
        <f>M329-((AFDW!P279)*M329)</f>
        <v>0</v>
      </c>
      <c r="O329" s="36" t="str">
        <f t="shared" si="17"/>
        <v>#DIV/0!</v>
      </c>
      <c r="P329" s="36" t="str">
        <f t="shared" si="21"/>
        <v>#DIV/0!</v>
      </c>
      <c r="U329" s="36">
        <f t="shared" si="20"/>
        <v>0</v>
      </c>
      <c r="X329" s="38"/>
    </row>
    <row r="330">
      <c r="A330" s="33" t="s">
        <v>44</v>
      </c>
      <c r="B330" s="34" t="s">
        <v>37</v>
      </c>
      <c r="C330" s="34">
        <v>1.0</v>
      </c>
      <c r="D330" s="35">
        <v>44748.0</v>
      </c>
      <c r="E330" s="34" t="s">
        <v>41</v>
      </c>
      <c r="I330" s="34">
        <v>2.0</v>
      </c>
      <c r="K330" s="34">
        <v>1.0</v>
      </c>
      <c r="N330" s="36">
        <f>M330-((AFDW!P280)*M330)</f>
        <v>0</v>
      </c>
      <c r="O330" s="36" t="str">
        <f t="shared" si="17"/>
        <v>#DIV/0!</v>
      </c>
      <c r="P330" s="36" t="str">
        <f t="shared" si="21"/>
        <v>#DIV/0!</v>
      </c>
      <c r="U330" s="36">
        <f t="shared" si="20"/>
        <v>0</v>
      </c>
      <c r="X330" s="38"/>
    </row>
    <row r="331">
      <c r="A331" s="33" t="s">
        <v>44</v>
      </c>
      <c r="B331" s="34" t="s">
        <v>37</v>
      </c>
      <c r="C331" s="34">
        <v>1.0</v>
      </c>
      <c r="D331" s="35">
        <v>44748.0</v>
      </c>
      <c r="E331" s="34" t="s">
        <v>41</v>
      </c>
      <c r="I331" s="34">
        <v>2.0</v>
      </c>
      <c r="K331" s="34">
        <v>1.0</v>
      </c>
      <c r="N331" s="36">
        <f>M331-((AFDW!P281)*M331)</f>
        <v>0</v>
      </c>
      <c r="O331" s="36" t="str">
        <f t="shared" si="17"/>
        <v>#DIV/0!</v>
      </c>
      <c r="P331" s="36" t="str">
        <f t="shared" si="21"/>
        <v>#DIV/0!</v>
      </c>
      <c r="U331" s="36">
        <f t="shared" si="20"/>
        <v>0</v>
      </c>
      <c r="X331" s="38"/>
    </row>
    <row r="332">
      <c r="A332" s="33" t="s">
        <v>44</v>
      </c>
      <c r="B332" s="34" t="s">
        <v>37</v>
      </c>
      <c r="C332" s="34">
        <v>1.0</v>
      </c>
      <c r="D332" s="35">
        <v>44748.0</v>
      </c>
      <c r="E332" s="34" t="s">
        <v>41</v>
      </c>
      <c r="I332" s="34">
        <v>2.0</v>
      </c>
      <c r="K332" s="34">
        <v>1.0</v>
      </c>
      <c r="N332" s="36">
        <f>M332-((AFDW!P282)*M332)</f>
        <v>0</v>
      </c>
      <c r="O332" s="36" t="str">
        <f t="shared" si="17"/>
        <v>#DIV/0!</v>
      </c>
      <c r="P332" s="36" t="str">
        <f t="shared" si="21"/>
        <v>#DIV/0!</v>
      </c>
      <c r="U332" s="36">
        <f t="shared" si="20"/>
        <v>0</v>
      </c>
      <c r="X332" s="38"/>
    </row>
    <row r="333">
      <c r="A333" s="33" t="s">
        <v>44</v>
      </c>
      <c r="B333" s="34" t="s">
        <v>37</v>
      </c>
      <c r="C333" s="34">
        <v>1.0</v>
      </c>
      <c r="D333" s="35">
        <v>44748.0</v>
      </c>
      <c r="E333" s="34" t="s">
        <v>41</v>
      </c>
      <c r="I333" s="34">
        <v>3.0</v>
      </c>
      <c r="K333" s="34">
        <v>1.0</v>
      </c>
      <c r="N333" s="36">
        <f>M333-((AFDW!P283)*M333)</f>
        <v>0</v>
      </c>
      <c r="O333" s="36" t="str">
        <f t="shared" si="17"/>
        <v>#DIV/0!</v>
      </c>
      <c r="P333" s="36" t="str">
        <f t="shared" si="21"/>
        <v>#DIV/0!</v>
      </c>
      <c r="U333" s="36">
        <f t="shared" si="20"/>
        <v>0</v>
      </c>
      <c r="X333" s="38"/>
    </row>
    <row r="334">
      <c r="A334" s="33" t="s">
        <v>44</v>
      </c>
      <c r="B334" s="34" t="s">
        <v>37</v>
      </c>
      <c r="C334" s="34">
        <v>1.0</v>
      </c>
      <c r="D334" s="35">
        <v>44748.0</v>
      </c>
      <c r="E334" s="34" t="s">
        <v>41</v>
      </c>
      <c r="I334" s="34">
        <v>3.0</v>
      </c>
      <c r="K334" s="34">
        <v>1.0</v>
      </c>
      <c r="N334" s="36">
        <f>M334-((AFDW!P284)*M334)</f>
        <v>0</v>
      </c>
      <c r="O334" s="36" t="str">
        <f t="shared" si="17"/>
        <v>#DIV/0!</v>
      </c>
      <c r="P334" s="36" t="str">
        <f t="shared" si="21"/>
        <v>#DIV/0!</v>
      </c>
      <c r="U334" s="36">
        <f t="shared" si="20"/>
        <v>0</v>
      </c>
      <c r="X334" s="38"/>
    </row>
    <row r="335">
      <c r="A335" s="33" t="s">
        <v>44</v>
      </c>
      <c r="B335" s="34" t="s">
        <v>37</v>
      </c>
      <c r="C335" s="34">
        <v>1.0</v>
      </c>
      <c r="D335" s="35">
        <v>44748.0</v>
      </c>
      <c r="E335" s="34" t="s">
        <v>41</v>
      </c>
      <c r="I335" s="34">
        <v>3.0</v>
      </c>
      <c r="K335" s="34">
        <v>1.0</v>
      </c>
      <c r="N335" s="36">
        <f>M335-((AFDW!P285)*M335)</f>
        <v>0</v>
      </c>
      <c r="O335" s="36" t="str">
        <f t="shared" si="17"/>
        <v>#DIV/0!</v>
      </c>
      <c r="P335" s="36" t="str">
        <f t="shared" si="21"/>
        <v>#DIV/0!</v>
      </c>
      <c r="U335" s="36">
        <f t="shared" si="20"/>
        <v>0</v>
      </c>
      <c r="X335" s="38"/>
    </row>
    <row r="336">
      <c r="A336" s="33" t="s">
        <v>44</v>
      </c>
      <c r="B336" s="34" t="s">
        <v>37</v>
      </c>
      <c r="C336" s="34">
        <v>1.0</v>
      </c>
      <c r="D336" s="35">
        <v>44748.0</v>
      </c>
      <c r="E336" s="34" t="s">
        <v>41</v>
      </c>
      <c r="I336" s="34">
        <v>4.0</v>
      </c>
      <c r="K336" s="34">
        <v>1.0</v>
      </c>
      <c r="N336" s="36">
        <f>M336-((AFDW!P286)*M336)</f>
        <v>0</v>
      </c>
      <c r="O336" s="36" t="str">
        <f t="shared" si="17"/>
        <v>#DIV/0!</v>
      </c>
      <c r="P336" s="36" t="str">
        <f t="shared" si="21"/>
        <v>#DIV/0!</v>
      </c>
      <c r="U336" s="36">
        <f t="shared" si="20"/>
        <v>0</v>
      </c>
      <c r="X336" s="38"/>
    </row>
    <row r="337">
      <c r="A337" s="33" t="s">
        <v>44</v>
      </c>
      <c r="B337" s="34" t="s">
        <v>37</v>
      </c>
      <c r="C337" s="34">
        <v>1.0</v>
      </c>
      <c r="D337" s="35">
        <v>44748.0</v>
      </c>
      <c r="E337" s="34" t="s">
        <v>41</v>
      </c>
      <c r="I337" s="34">
        <v>4.0</v>
      </c>
      <c r="K337" s="34">
        <v>1.0</v>
      </c>
      <c r="N337" s="36">
        <f>M337-((AFDW!P287)*M337)</f>
        <v>0</v>
      </c>
      <c r="O337" s="36" t="str">
        <f t="shared" si="17"/>
        <v>#DIV/0!</v>
      </c>
      <c r="P337" s="36" t="str">
        <f t="shared" si="21"/>
        <v>#DIV/0!</v>
      </c>
      <c r="U337" s="36">
        <f t="shared" si="20"/>
        <v>0</v>
      </c>
      <c r="X337" s="38"/>
    </row>
    <row r="338">
      <c r="A338" s="33" t="s">
        <v>44</v>
      </c>
      <c r="B338" s="34" t="s">
        <v>37</v>
      </c>
      <c r="C338" s="34">
        <v>1.0</v>
      </c>
      <c r="D338" s="35">
        <v>44748.0</v>
      </c>
      <c r="E338" s="34" t="s">
        <v>41</v>
      </c>
      <c r="I338" s="34">
        <v>4.0</v>
      </c>
      <c r="K338" s="34">
        <v>1.0</v>
      </c>
      <c r="N338" s="36">
        <f>M338-((AFDW!P288)*M338)</f>
        <v>0</v>
      </c>
      <c r="O338" s="36" t="str">
        <f t="shared" si="17"/>
        <v>#DIV/0!</v>
      </c>
      <c r="P338" s="36" t="str">
        <f t="shared" si="21"/>
        <v>#DIV/0!</v>
      </c>
      <c r="U338" s="36">
        <f t="shared" si="20"/>
        <v>0</v>
      </c>
      <c r="X338" s="38"/>
    </row>
    <row r="339">
      <c r="A339" s="33" t="s">
        <v>44</v>
      </c>
      <c r="B339" s="34" t="s">
        <v>37</v>
      </c>
      <c r="C339" s="34">
        <v>1.0</v>
      </c>
      <c r="D339" s="35">
        <v>44748.0</v>
      </c>
      <c r="E339" s="34" t="s">
        <v>41</v>
      </c>
      <c r="I339" s="34">
        <v>5.0</v>
      </c>
      <c r="K339" s="34">
        <v>1.0</v>
      </c>
      <c r="N339" s="36">
        <f>M339-((AFDW!P289)*M339)</f>
        <v>0</v>
      </c>
      <c r="O339" s="36" t="str">
        <f t="shared" si="17"/>
        <v>#DIV/0!</v>
      </c>
      <c r="P339" s="36" t="str">
        <f t="shared" si="21"/>
        <v>#DIV/0!</v>
      </c>
      <c r="U339" s="36">
        <f t="shared" si="20"/>
        <v>0</v>
      </c>
      <c r="X339" s="38"/>
    </row>
    <row r="340">
      <c r="A340" s="33" t="s">
        <v>44</v>
      </c>
      <c r="B340" s="34" t="s">
        <v>37</v>
      </c>
      <c r="C340" s="34">
        <v>1.0</v>
      </c>
      <c r="D340" s="35">
        <v>44748.0</v>
      </c>
      <c r="E340" s="34" t="s">
        <v>41</v>
      </c>
      <c r="I340" s="34">
        <v>5.0</v>
      </c>
      <c r="K340" s="34">
        <v>1.0</v>
      </c>
      <c r="N340" s="36">
        <f>M340-((AFDW!P290)*M340)</f>
        <v>0</v>
      </c>
      <c r="O340" s="36" t="str">
        <f t="shared" si="17"/>
        <v>#DIV/0!</v>
      </c>
      <c r="P340" s="36" t="str">
        <f t="shared" si="21"/>
        <v>#DIV/0!</v>
      </c>
      <c r="U340" s="36">
        <f t="shared" si="20"/>
        <v>0</v>
      </c>
      <c r="X340" s="38"/>
    </row>
    <row r="341">
      <c r="A341" s="33" t="s">
        <v>44</v>
      </c>
      <c r="B341" s="34" t="s">
        <v>37</v>
      </c>
      <c r="C341" s="34">
        <v>1.0</v>
      </c>
      <c r="D341" s="35">
        <v>44748.0</v>
      </c>
      <c r="E341" s="34" t="s">
        <v>41</v>
      </c>
      <c r="I341" s="34">
        <v>5.0</v>
      </c>
      <c r="K341" s="34">
        <v>1.0</v>
      </c>
      <c r="N341" s="36">
        <f>M341-((AFDW!P291)*M341)</f>
        <v>0</v>
      </c>
      <c r="O341" s="36" t="str">
        <f t="shared" si="17"/>
        <v>#DIV/0!</v>
      </c>
      <c r="P341" s="36" t="str">
        <f t="shared" si="21"/>
        <v>#DIV/0!</v>
      </c>
      <c r="U341" s="36">
        <f t="shared" si="20"/>
        <v>0</v>
      </c>
      <c r="X341" s="38"/>
    </row>
    <row r="342">
      <c r="A342" s="33" t="s">
        <v>44</v>
      </c>
      <c r="B342" s="34" t="s">
        <v>37</v>
      </c>
      <c r="C342" s="34">
        <v>1.0</v>
      </c>
      <c r="D342" s="35">
        <v>44748.0</v>
      </c>
      <c r="E342" s="34" t="s">
        <v>41</v>
      </c>
      <c r="I342" s="34">
        <v>6.0</v>
      </c>
      <c r="K342" s="34">
        <v>1.0</v>
      </c>
      <c r="N342" s="36">
        <f>M342-((AFDW!P292)*M342)</f>
        <v>0</v>
      </c>
      <c r="O342" s="36" t="str">
        <f t="shared" si="17"/>
        <v>#DIV/0!</v>
      </c>
      <c r="P342" s="36" t="str">
        <f t="shared" si="21"/>
        <v>#DIV/0!</v>
      </c>
      <c r="U342" s="36">
        <f t="shared" si="20"/>
        <v>0</v>
      </c>
      <c r="X342" s="38"/>
    </row>
    <row r="343">
      <c r="A343" s="33" t="s">
        <v>44</v>
      </c>
      <c r="B343" s="34" t="s">
        <v>37</v>
      </c>
      <c r="C343" s="34">
        <v>1.0</v>
      </c>
      <c r="D343" s="35">
        <v>44748.0</v>
      </c>
      <c r="E343" s="34" t="s">
        <v>41</v>
      </c>
      <c r="I343" s="34">
        <v>6.0</v>
      </c>
      <c r="K343" s="34">
        <v>1.0</v>
      </c>
      <c r="N343" s="36">
        <f>M343-((AFDW!P293)*M343)</f>
        <v>0</v>
      </c>
      <c r="O343" s="36" t="str">
        <f t="shared" si="17"/>
        <v>#DIV/0!</v>
      </c>
      <c r="P343" s="36" t="str">
        <f t="shared" si="21"/>
        <v>#DIV/0!</v>
      </c>
      <c r="U343" s="36">
        <f t="shared" si="20"/>
        <v>0</v>
      </c>
      <c r="X343" s="38"/>
    </row>
    <row r="344">
      <c r="A344" s="33" t="s">
        <v>44</v>
      </c>
      <c r="B344" s="34" t="s">
        <v>37</v>
      </c>
      <c r="C344" s="34">
        <v>1.0</v>
      </c>
      <c r="D344" s="35">
        <v>44748.0</v>
      </c>
      <c r="E344" s="34" t="s">
        <v>41</v>
      </c>
      <c r="I344" s="34">
        <v>6.0</v>
      </c>
      <c r="K344" s="34">
        <v>1.0</v>
      </c>
      <c r="N344" s="36">
        <f>M344-((AFDW!P294)*M344)</f>
        <v>0</v>
      </c>
      <c r="O344" s="36" t="str">
        <f t="shared" si="17"/>
        <v>#DIV/0!</v>
      </c>
      <c r="P344" s="36" t="str">
        <f t="shared" si="21"/>
        <v>#DIV/0!</v>
      </c>
      <c r="U344" s="36">
        <f t="shared" si="20"/>
        <v>0</v>
      </c>
      <c r="X344" s="38"/>
    </row>
    <row r="345">
      <c r="A345" s="33" t="s">
        <v>44</v>
      </c>
      <c r="B345" s="34" t="s">
        <v>37</v>
      </c>
      <c r="C345" s="34">
        <v>1.0</v>
      </c>
      <c r="D345" s="35">
        <v>44748.0</v>
      </c>
      <c r="E345" s="34" t="s">
        <v>41</v>
      </c>
      <c r="I345" s="34">
        <v>7.0</v>
      </c>
      <c r="K345" s="34">
        <v>1.0</v>
      </c>
      <c r="N345" s="36">
        <f>M345-((AFDW!P295)*M345)</f>
        <v>0</v>
      </c>
      <c r="O345" s="36" t="str">
        <f t="shared" si="17"/>
        <v>#DIV/0!</v>
      </c>
      <c r="P345" s="36" t="str">
        <f t="shared" si="21"/>
        <v>#DIV/0!</v>
      </c>
      <c r="U345" s="36">
        <f t="shared" si="20"/>
        <v>0</v>
      </c>
      <c r="X345" s="38"/>
    </row>
    <row r="346">
      <c r="A346" s="33" t="s">
        <v>44</v>
      </c>
      <c r="B346" s="34" t="s">
        <v>37</v>
      </c>
      <c r="C346" s="34">
        <v>1.0</v>
      </c>
      <c r="D346" s="35">
        <v>44748.0</v>
      </c>
      <c r="E346" s="34" t="s">
        <v>41</v>
      </c>
      <c r="I346" s="34">
        <v>7.0</v>
      </c>
      <c r="K346" s="34">
        <v>1.0</v>
      </c>
      <c r="N346" s="36">
        <f>M346-((AFDW!P296)*M346)</f>
        <v>0</v>
      </c>
      <c r="O346" s="36" t="str">
        <f t="shared" si="17"/>
        <v>#DIV/0!</v>
      </c>
      <c r="P346" s="36" t="str">
        <f t="shared" si="21"/>
        <v>#DIV/0!</v>
      </c>
      <c r="U346" s="36">
        <f t="shared" si="20"/>
        <v>0</v>
      </c>
      <c r="X346" s="38"/>
    </row>
    <row r="347">
      <c r="A347" s="33" t="s">
        <v>44</v>
      </c>
      <c r="B347" s="34" t="s">
        <v>37</v>
      </c>
      <c r="C347" s="34">
        <v>1.0</v>
      </c>
      <c r="D347" s="35">
        <v>44748.0</v>
      </c>
      <c r="E347" s="34" t="s">
        <v>41</v>
      </c>
      <c r="I347" s="34">
        <v>7.0</v>
      </c>
      <c r="K347" s="34">
        <v>1.0</v>
      </c>
      <c r="N347" s="36">
        <f>M347-((AFDW!P297)*M347)</f>
        <v>0</v>
      </c>
      <c r="O347" s="36" t="str">
        <f t="shared" si="17"/>
        <v>#DIV/0!</v>
      </c>
      <c r="P347" s="36" t="str">
        <f t="shared" si="21"/>
        <v>#DIV/0!</v>
      </c>
      <c r="U347" s="36">
        <f t="shared" si="20"/>
        <v>0</v>
      </c>
      <c r="X347" s="38"/>
    </row>
    <row r="348">
      <c r="A348" s="33" t="s">
        <v>44</v>
      </c>
      <c r="B348" s="34" t="s">
        <v>37</v>
      </c>
      <c r="C348" s="34">
        <v>1.0</v>
      </c>
      <c r="D348" s="35">
        <v>44748.0</v>
      </c>
      <c r="E348" s="34" t="s">
        <v>41</v>
      </c>
      <c r="I348" s="34">
        <v>8.0</v>
      </c>
      <c r="K348" s="34">
        <v>1.0</v>
      </c>
      <c r="N348" s="36">
        <f>M348-((AFDW!P298)*M348)</f>
        <v>0</v>
      </c>
      <c r="O348" s="36" t="str">
        <f t="shared" si="17"/>
        <v>#DIV/0!</v>
      </c>
      <c r="P348" s="36" t="str">
        <f t="shared" si="21"/>
        <v>#DIV/0!</v>
      </c>
      <c r="U348" s="36">
        <f t="shared" si="20"/>
        <v>0</v>
      </c>
      <c r="X348" s="38"/>
    </row>
    <row r="349">
      <c r="A349" s="33" t="s">
        <v>44</v>
      </c>
      <c r="B349" s="34" t="s">
        <v>37</v>
      </c>
      <c r="C349" s="34">
        <v>1.0</v>
      </c>
      <c r="D349" s="35">
        <v>44748.0</v>
      </c>
      <c r="E349" s="34" t="s">
        <v>41</v>
      </c>
      <c r="I349" s="34">
        <v>8.0</v>
      </c>
      <c r="K349" s="34">
        <v>1.0</v>
      </c>
      <c r="N349" s="36">
        <f>M349-((AFDW!P299)*M349)</f>
        <v>0</v>
      </c>
      <c r="O349" s="36" t="str">
        <f t="shared" si="17"/>
        <v>#DIV/0!</v>
      </c>
      <c r="P349" s="36" t="str">
        <f t="shared" si="21"/>
        <v>#DIV/0!</v>
      </c>
      <c r="U349" s="36">
        <f t="shared" si="20"/>
        <v>0</v>
      </c>
      <c r="X349" s="38"/>
    </row>
    <row r="350">
      <c r="A350" s="33" t="s">
        <v>44</v>
      </c>
      <c r="B350" s="34" t="s">
        <v>37</v>
      </c>
      <c r="C350" s="34">
        <v>1.0</v>
      </c>
      <c r="D350" s="35">
        <v>44748.0</v>
      </c>
      <c r="E350" s="34" t="s">
        <v>41</v>
      </c>
      <c r="I350" s="34">
        <v>8.0</v>
      </c>
      <c r="K350" s="34">
        <v>1.0</v>
      </c>
      <c r="N350" s="36">
        <f>M350-((AFDW!P300)*M350)</f>
        <v>0</v>
      </c>
      <c r="O350" s="36" t="str">
        <f t="shared" si="17"/>
        <v>#DIV/0!</v>
      </c>
      <c r="P350" s="36" t="str">
        <f t="shared" si="21"/>
        <v>#DIV/0!</v>
      </c>
      <c r="U350" s="36">
        <f t="shared" si="20"/>
        <v>0</v>
      </c>
      <c r="X350" s="38"/>
    </row>
    <row r="351">
      <c r="A351" s="33" t="s">
        <v>44</v>
      </c>
      <c r="B351" s="34" t="s">
        <v>37</v>
      </c>
      <c r="C351" s="34">
        <v>1.0</v>
      </c>
      <c r="D351" s="35">
        <v>44748.0</v>
      </c>
      <c r="E351" s="34" t="s">
        <v>41</v>
      </c>
      <c r="I351" s="34">
        <v>9.0</v>
      </c>
      <c r="K351" s="34">
        <v>1.0</v>
      </c>
      <c r="N351" s="36">
        <f>M351-((AFDW!P301)*M351)</f>
        <v>0</v>
      </c>
      <c r="O351" s="36" t="str">
        <f t="shared" si="17"/>
        <v>#DIV/0!</v>
      </c>
      <c r="P351" s="36" t="str">
        <f t="shared" si="21"/>
        <v>#DIV/0!</v>
      </c>
      <c r="U351" s="36">
        <f t="shared" si="20"/>
        <v>0</v>
      </c>
      <c r="X351" s="38"/>
    </row>
    <row r="352">
      <c r="A352" s="33" t="s">
        <v>44</v>
      </c>
      <c r="B352" s="34" t="s">
        <v>37</v>
      </c>
      <c r="C352" s="34">
        <v>1.0</v>
      </c>
      <c r="D352" s="35">
        <v>44748.0</v>
      </c>
      <c r="E352" s="34" t="s">
        <v>41</v>
      </c>
      <c r="I352" s="34">
        <v>9.0</v>
      </c>
      <c r="K352" s="34">
        <v>1.0</v>
      </c>
      <c r="N352" s="36">
        <f>M352-((AFDW!P302)*M352)</f>
        <v>0</v>
      </c>
      <c r="O352" s="36" t="str">
        <f t="shared" si="17"/>
        <v>#DIV/0!</v>
      </c>
      <c r="P352" s="36" t="str">
        <f t="shared" si="21"/>
        <v>#DIV/0!</v>
      </c>
      <c r="U352" s="36">
        <f t="shared" si="20"/>
        <v>0</v>
      </c>
      <c r="X352" s="38"/>
    </row>
    <row r="353">
      <c r="A353" s="33" t="s">
        <v>44</v>
      </c>
      <c r="B353" s="34" t="s">
        <v>37</v>
      </c>
      <c r="C353" s="34">
        <v>1.0</v>
      </c>
      <c r="D353" s="35">
        <v>44748.0</v>
      </c>
      <c r="E353" s="34" t="s">
        <v>41</v>
      </c>
      <c r="I353" s="34">
        <v>9.0</v>
      </c>
      <c r="K353" s="34">
        <v>1.0</v>
      </c>
      <c r="N353" s="36">
        <f>M353-((AFDW!P303)*M353)</f>
        <v>0</v>
      </c>
      <c r="O353" s="36" t="str">
        <f t="shared" si="17"/>
        <v>#DIV/0!</v>
      </c>
      <c r="P353" s="36" t="str">
        <f t="shared" si="21"/>
        <v>#DIV/0!</v>
      </c>
      <c r="U353" s="36">
        <f t="shared" si="20"/>
        <v>0</v>
      </c>
      <c r="X353" s="38"/>
    </row>
    <row r="354">
      <c r="A354" s="33" t="s">
        <v>44</v>
      </c>
      <c r="B354" s="34" t="s">
        <v>37</v>
      </c>
      <c r="C354" s="34">
        <v>1.0</v>
      </c>
      <c r="D354" s="35">
        <v>44748.0</v>
      </c>
      <c r="E354" s="34" t="s">
        <v>41</v>
      </c>
      <c r="I354" s="34">
        <v>10.0</v>
      </c>
      <c r="K354" s="34">
        <v>1.0</v>
      </c>
      <c r="N354" s="36">
        <f>M354-((AFDW!P304)*M354)</f>
        <v>0</v>
      </c>
      <c r="O354" s="36" t="str">
        <f t="shared" si="17"/>
        <v>#DIV/0!</v>
      </c>
      <c r="P354" s="36" t="str">
        <f t="shared" si="21"/>
        <v>#DIV/0!</v>
      </c>
      <c r="U354" s="36">
        <f t="shared" si="20"/>
        <v>0</v>
      </c>
      <c r="X354" s="38"/>
    </row>
    <row r="355">
      <c r="A355" s="33" t="s">
        <v>44</v>
      </c>
      <c r="B355" s="34" t="s">
        <v>37</v>
      </c>
      <c r="C355" s="34">
        <v>1.0</v>
      </c>
      <c r="D355" s="35">
        <v>44748.0</v>
      </c>
      <c r="E355" s="34" t="s">
        <v>41</v>
      </c>
      <c r="I355" s="34">
        <v>10.0</v>
      </c>
      <c r="K355" s="34">
        <v>1.0</v>
      </c>
      <c r="N355" s="36">
        <f>M355-((AFDW!P305)*M355)</f>
        <v>0</v>
      </c>
      <c r="O355" s="36" t="str">
        <f t="shared" si="17"/>
        <v>#DIV/0!</v>
      </c>
      <c r="P355" s="36" t="str">
        <f t="shared" si="21"/>
        <v>#DIV/0!</v>
      </c>
      <c r="U355" s="36">
        <f t="shared" si="20"/>
        <v>0</v>
      </c>
      <c r="X355" s="38"/>
    </row>
    <row r="356">
      <c r="A356" s="40" t="s">
        <v>44</v>
      </c>
      <c r="B356" s="41" t="s">
        <v>37</v>
      </c>
      <c r="C356" s="41">
        <v>1.0</v>
      </c>
      <c r="D356" s="42">
        <v>44748.0</v>
      </c>
      <c r="E356" s="41" t="s">
        <v>41</v>
      </c>
      <c r="F356" s="32"/>
      <c r="G356" s="32"/>
      <c r="H356" s="32"/>
      <c r="I356" s="41">
        <v>10.0</v>
      </c>
      <c r="J356" s="32"/>
      <c r="K356" s="41">
        <v>1.0</v>
      </c>
      <c r="L356" s="32"/>
      <c r="M356" s="32"/>
      <c r="N356" s="32">
        <f>M356-((AFDW!P306)*M356)</f>
        <v>0</v>
      </c>
      <c r="O356" s="32" t="str">
        <f t="shared" si="17"/>
        <v>#DIV/0!</v>
      </c>
      <c r="P356" s="32" t="str">
        <f t="shared" si="21"/>
        <v>#DIV/0!</v>
      </c>
      <c r="Q356" s="32"/>
      <c r="R356" s="32"/>
      <c r="S356" s="32"/>
      <c r="T356" s="32"/>
      <c r="U356" s="32">
        <f t="shared" si="20"/>
        <v>0</v>
      </c>
      <c r="V356" s="32"/>
      <c r="W356" s="32"/>
      <c r="X356" s="43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>
      <c r="A357" s="33" t="s">
        <v>44</v>
      </c>
      <c r="B357" s="34" t="s">
        <v>39</v>
      </c>
      <c r="C357" s="34">
        <v>1.0</v>
      </c>
      <c r="D357" s="35">
        <v>43723.0</v>
      </c>
      <c r="E357" s="34" t="s">
        <v>40</v>
      </c>
      <c r="H357" s="34">
        <v>0.0</v>
      </c>
      <c r="I357" s="34">
        <v>1.0</v>
      </c>
      <c r="K357" s="34">
        <v>1.0</v>
      </c>
      <c r="L357" s="34">
        <v>39.378</v>
      </c>
      <c r="M357" s="34">
        <v>16.9371</v>
      </c>
      <c r="O357" s="36">
        <f t="shared" si="17"/>
        <v>0.5698841993</v>
      </c>
      <c r="Q357" s="36">
        <f t="shared" ref="Q357:Q368" si="22">L357/M357</f>
        <v>2.324955276</v>
      </c>
      <c r="S357" s="34">
        <v>1.0361</v>
      </c>
      <c r="T357" s="34">
        <v>1.968654028E7</v>
      </c>
      <c r="U357" s="36">
        <f t="shared" si="20"/>
        <v>19.68654028</v>
      </c>
      <c r="V357" s="36">
        <f>U357/AVERAGE(Q357:Q386)</f>
        <v>6.740218292</v>
      </c>
      <c r="X357" s="38"/>
    </row>
    <row r="358">
      <c r="A358" s="33" t="s">
        <v>44</v>
      </c>
      <c r="B358" s="34" t="s">
        <v>39</v>
      </c>
      <c r="C358" s="34">
        <v>1.0</v>
      </c>
      <c r="D358" s="35">
        <v>43723.0</v>
      </c>
      <c r="E358" s="34" t="s">
        <v>40</v>
      </c>
      <c r="H358" s="34">
        <v>0.0</v>
      </c>
      <c r="I358" s="34">
        <v>1.0</v>
      </c>
      <c r="K358" s="34">
        <v>1.0</v>
      </c>
      <c r="L358" s="34">
        <v>39.378</v>
      </c>
      <c r="M358" s="34">
        <v>16.9371</v>
      </c>
      <c r="O358" s="36">
        <f t="shared" si="17"/>
        <v>0.5698841993</v>
      </c>
      <c r="Q358" s="36">
        <f t="shared" si="22"/>
        <v>2.324955276</v>
      </c>
      <c r="S358" s="34">
        <v>1.0023</v>
      </c>
      <c r="T358" s="34">
        <v>1.968790785E7</v>
      </c>
      <c r="U358" s="36">
        <f t="shared" si="20"/>
        <v>19.68790785</v>
      </c>
      <c r="V358" s="36">
        <f>U358/AVERAGE(Q357:Q386)</f>
        <v>6.740686517</v>
      </c>
      <c r="X358" s="38"/>
    </row>
    <row r="359">
      <c r="A359" s="33" t="s">
        <v>44</v>
      </c>
      <c r="B359" s="34" t="s">
        <v>39</v>
      </c>
      <c r="C359" s="34">
        <v>1.0</v>
      </c>
      <c r="D359" s="35">
        <v>43723.0</v>
      </c>
      <c r="E359" s="34" t="s">
        <v>40</v>
      </c>
      <c r="H359" s="34">
        <v>0.0</v>
      </c>
      <c r="I359" s="34">
        <v>1.0</v>
      </c>
      <c r="K359" s="34">
        <v>1.0</v>
      </c>
      <c r="L359" s="34">
        <v>39.378</v>
      </c>
      <c r="M359" s="34">
        <v>16.9371</v>
      </c>
      <c r="O359" s="36">
        <f t="shared" si="17"/>
        <v>0.5698841993</v>
      </c>
      <c r="Q359" s="36">
        <f t="shared" si="22"/>
        <v>2.324955276</v>
      </c>
      <c r="S359" s="34">
        <v>1.0216</v>
      </c>
      <c r="T359" s="34">
        <v>2.001652123E7</v>
      </c>
      <c r="U359" s="36">
        <f t="shared" si="20"/>
        <v>20.01652123</v>
      </c>
      <c r="V359" s="36">
        <f>U359/AVERAGE(Q357:Q386)</f>
        <v>6.853196175</v>
      </c>
      <c r="X359" s="38"/>
    </row>
    <row r="360">
      <c r="A360" s="33" t="s">
        <v>44</v>
      </c>
      <c r="B360" s="34" t="s">
        <v>39</v>
      </c>
      <c r="C360" s="34">
        <v>1.0</v>
      </c>
      <c r="D360" s="35">
        <v>43723.0</v>
      </c>
      <c r="E360" s="34" t="s">
        <v>40</v>
      </c>
      <c r="H360" s="34">
        <v>0.0</v>
      </c>
      <c r="I360" s="34">
        <v>2.0</v>
      </c>
      <c r="K360" s="34">
        <v>1.0</v>
      </c>
      <c r="L360" s="34">
        <v>47.1435</v>
      </c>
      <c r="M360" s="34">
        <v>13.1984</v>
      </c>
      <c r="O360" s="36">
        <f t="shared" si="17"/>
        <v>0.7200377571</v>
      </c>
      <c r="Q360" s="36">
        <f t="shared" si="22"/>
        <v>3.571910232</v>
      </c>
      <c r="S360" s="34">
        <v>1.0526</v>
      </c>
      <c r="T360" s="34">
        <v>2.088302152E7</v>
      </c>
      <c r="U360" s="36">
        <f t="shared" si="20"/>
        <v>20.88302152</v>
      </c>
      <c r="V360" s="36">
        <f>U360/AVERAGE(Q357:Q386)</f>
        <v>7.149865931</v>
      </c>
      <c r="X360" s="38"/>
    </row>
    <row r="361">
      <c r="A361" s="33" t="s">
        <v>44</v>
      </c>
      <c r="B361" s="34" t="s">
        <v>39</v>
      </c>
      <c r="C361" s="34">
        <v>1.0</v>
      </c>
      <c r="D361" s="35">
        <v>43723.0</v>
      </c>
      <c r="E361" s="34" t="s">
        <v>40</v>
      </c>
      <c r="H361" s="34">
        <v>0.0</v>
      </c>
      <c r="I361" s="34">
        <v>2.0</v>
      </c>
      <c r="K361" s="34">
        <v>1.0</v>
      </c>
      <c r="L361" s="34">
        <v>47.1435</v>
      </c>
      <c r="M361" s="34">
        <v>13.1984</v>
      </c>
      <c r="O361" s="36">
        <f t="shared" si="17"/>
        <v>0.7200377571</v>
      </c>
      <c r="Q361" s="36">
        <f t="shared" si="22"/>
        <v>3.571910232</v>
      </c>
      <c r="S361" s="34">
        <v>1.0062</v>
      </c>
      <c r="T361" s="34">
        <v>2.059883364E7</v>
      </c>
      <c r="U361" s="36">
        <f t="shared" si="20"/>
        <v>20.59883364</v>
      </c>
      <c r="V361" s="36">
        <f>U361/AVERAGE(Q357:Q386)</f>
        <v>7.052566542</v>
      </c>
      <c r="X361" s="38"/>
    </row>
    <row r="362">
      <c r="A362" s="33" t="s">
        <v>44</v>
      </c>
      <c r="B362" s="34" t="s">
        <v>39</v>
      </c>
      <c r="C362" s="34">
        <v>1.0</v>
      </c>
      <c r="D362" s="35">
        <v>43723.0</v>
      </c>
      <c r="E362" s="34" t="s">
        <v>40</v>
      </c>
      <c r="H362" s="34">
        <v>0.0</v>
      </c>
      <c r="I362" s="34">
        <v>2.0</v>
      </c>
      <c r="K362" s="34">
        <v>1.0</v>
      </c>
      <c r="L362" s="34">
        <v>47.1435</v>
      </c>
      <c r="M362" s="34">
        <v>13.1984</v>
      </c>
      <c r="O362" s="36">
        <f t="shared" si="17"/>
        <v>0.7200377571</v>
      </c>
      <c r="Q362" s="36">
        <f t="shared" si="22"/>
        <v>3.571910232</v>
      </c>
      <c r="S362" s="34">
        <v>1.0103</v>
      </c>
      <c r="T362" s="34">
        <v>2.082547995E7</v>
      </c>
      <c r="U362" s="36">
        <f t="shared" si="20"/>
        <v>20.82547995</v>
      </c>
      <c r="V362" s="36">
        <f>U362/AVERAGE(Q357:Q386)</f>
        <v>7.130165022</v>
      </c>
      <c r="X362" s="38"/>
    </row>
    <row r="363">
      <c r="A363" s="33" t="s">
        <v>44</v>
      </c>
      <c r="B363" s="34" t="s">
        <v>39</v>
      </c>
      <c r="C363" s="34">
        <v>1.0</v>
      </c>
      <c r="D363" s="35">
        <v>43723.0</v>
      </c>
      <c r="E363" s="34" t="s">
        <v>40</v>
      </c>
      <c r="H363" s="34">
        <v>0.0</v>
      </c>
      <c r="I363" s="34">
        <v>3.0</v>
      </c>
      <c r="K363" s="34">
        <v>1.0</v>
      </c>
      <c r="L363" s="34">
        <v>48.3233</v>
      </c>
      <c r="M363" s="34">
        <v>12.3188</v>
      </c>
      <c r="O363" s="36">
        <f t="shared" si="17"/>
        <v>0.745075357</v>
      </c>
      <c r="Q363" s="36">
        <f t="shared" si="22"/>
        <v>3.922727863</v>
      </c>
      <c r="S363" s="34">
        <v>1.035</v>
      </c>
      <c r="T363" s="34">
        <v>1.906414231E7</v>
      </c>
      <c r="U363" s="36">
        <f t="shared" si="20"/>
        <v>19.06414231</v>
      </c>
      <c r="V363" s="36">
        <f>U363/AVERAGE(Q357:Q386)</f>
        <v>6.527123552</v>
      </c>
      <c r="X363" s="38"/>
    </row>
    <row r="364">
      <c r="A364" s="33" t="s">
        <v>44</v>
      </c>
      <c r="B364" s="34" t="s">
        <v>39</v>
      </c>
      <c r="C364" s="34">
        <v>1.0</v>
      </c>
      <c r="D364" s="35">
        <v>43723.0</v>
      </c>
      <c r="E364" s="34" t="s">
        <v>40</v>
      </c>
      <c r="H364" s="34">
        <v>0.0</v>
      </c>
      <c r="I364" s="34">
        <v>3.0</v>
      </c>
      <c r="K364" s="34">
        <v>1.0</v>
      </c>
      <c r="L364" s="34">
        <v>48.3233</v>
      </c>
      <c r="M364" s="34">
        <v>12.3188</v>
      </c>
      <c r="O364" s="36">
        <f t="shared" si="17"/>
        <v>0.745075357</v>
      </c>
      <c r="Q364" s="36">
        <f t="shared" si="22"/>
        <v>3.922727863</v>
      </c>
      <c r="S364" s="34">
        <v>1.0876</v>
      </c>
      <c r="T364" s="34">
        <v>1.842428802E7</v>
      </c>
      <c r="U364" s="36">
        <f t="shared" si="20"/>
        <v>18.42428802</v>
      </c>
      <c r="V364" s="36">
        <f>U364/AVERAGE(Q357:Q386)</f>
        <v>6.30805217</v>
      </c>
      <c r="X364" s="38"/>
    </row>
    <row r="365">
      <c r="A365" s="33" t="s">
        <v>44</v>
      </c>
      <c r="B365" s="34" t="s">
        <v>39</v>
      </c>
      <c r="C365" s="34">
        <v>1.0</v>
      </c>
      <c r="D365" s="35">
        <v>43723.0</v>
      </c>
      <c r="E365" s="34" t="s">
        <v>40</v>
      </c>
      <c r="H365" s="34">
        <v>0.0</v>
      </c>
      <c r="I365" s="34">
        <v>3.0</v>
      </c>
      <c r="K365" s="34">
        <v>1.0</v>
      </c>
      <c r="L365" s="34">
        <v>48.3233</v>
      </c>
      <c r="M365" s="34">
        <v>12.3188</v>
      </c>
      <c r="O365" s="36">
        <f t="shared" si="17"/>
        <v>0.745075357</v>
      </c>
      <c r="Q365" s="36">
        <f t="shared" si="22"/>
        <v>3.922727863</v>
      </c>
      <c r="S365" s="34">
        <v>1.0137</v>
      </c>
      <c r="T365" s="34">
        <v>1.863834936E7</v>
      </c>
      <c r="U365" s="36">
        <f t="shared" si="20"/>
        <v>18.63834936</v>
      </c>
      <c r="V365" s="36">
        <f>U365/AVERAGE(Q357:Q386)</f>
        <v>6.381341846</v>
      </c>
      <c r="X365" s="38"/>
    </row>
    <row r="366">
      <c r="A366" s="33" t="s">
        <v>44</v>
      </c>
      <c r="B366" s="34" t="s">
        <v>39</v>
      </c>
      <c r="C366" s="34">
        <v>1.0</v>
      </c>
      <c r="D366" s="35">
        <v>43723.0</v>
      </c>
      <c r="E366" s="34" t="s">
        <v>40</v>
      </c>
      <c r="H366" s="34">
        <v>0.0</v>
      </c>
      <c r="I366" s="34">
        <v>4.0</v>
      </c>
      <c r="K366" s="34">
        <v>1.0</v>
      </c>
      <c r="L366" s="34">
        <v>61.6892</v>
      </c>
      <c r="M366" s="34">
        <v>33.1051</v>
      </c>
      <c r="O366" s="36">
        <f t="shared" si="17"/>
        <v>0.4633566329</v>
      </c>
      <c r="Q366" s="36">
        <f t="shared" si="22"/>
        <v>1.863434939</v>
      </c>
      <c r="S366" s="34">
        <v>1.2037</v>
      </c>
      <c r="T366" s="34">
        <v>1.889693868E7</v>
      </c>
      <c r="U366" s="36">
        <f t="shared" si="20"/>
        <v>18.89693868</v>
      </c>
      <c r="V366" s="36">
        <f>U366/AVERAGE(Q357:Q386)</f>
        <v>6.469876878</v>
      </c>
      <c r="X366" s="38"/>
    </row>
    <row r="367">
      <c r="A367" s="33" t="s">
        <v>44</v>
      </c>
      <c r="B367" s="34" t="s">
        <v>39</v>
      </c>
      <c r="C367" s="34">
        <v>1.0</v>
      </c>
      <c r="D367" s="35">
        <v>43723.0</v>
      </c>
      <c r="E367" s="34" t="s">
        <v>40</v>
      </c>
      <c r="H367" s="34">
        <v>0.0</v>
      </c>
      <c r="I367" s="34">
        <v>4.0</v>
      </c>
      <c r="K367" s="34">
        <v>1.0</v>
      </c>
      <c r="L367" s="34">
        <v>61.6892</v>
      </c>
      <c r="M367" s="34">
        <v>33.1051</v>
      </c>
      <c r="O367" s="36">
        <f t="shared" si="17"/>
        <v>0.4633566329</v>
      </c>
      <c r="Q367" s="36">
        <f t="shared" si="22"/>
        <v>1.863434939</v>
      </c>
      <c r="S367" s="34">
        <v>1.0759</v>
      </c>
      <c r="T367" s="34">
        <v>1.831702527E7</v>
      </c>
      <c r="U367" s="36">
        <f t="shared" si="20"/>
        <v>18.31702527</v>
      </c>
      <c r="V367" s="36">
        <f>U367/AVERAGE(Q357:Q386)</f>
        <v>6.271327873</v>
      </c>
      <c r="X367" s="38"/>
    </row>
    <row r="368">
      <c r="A368" s="33" t="s">
        <v>44</v>
      </c>
      <c r="B368" s="34" t="s">
        <v>39</v>
      </c>
      <c r="C368" s="34">
        <v>1.0</v>
      </c>
      <c r="D368" s="35">
        <v>43723.0</v>
      </c>
      <c r="E368" s="34" t="s">
        <v>40</v>
      </c>
      <c r="H368" s="34">
        <v>0.0</v>
      </c>
      <c r="I368" s="34">
        <v>4.0</v>
      </c>
      <c r="K368" s="34">
        <v>1.0</v>
      </c>
      <c r="L368" s="34">
        <v>61.6892</v>
      </c>
      <c r="M368" s="34">
        <v>33.1051</v>
      </c>
      <c r="O368" s="36">
        <f t="shared" si="17"/>
        <v>0.4633566329</v>
      </c>
      <c r="Q368" s="36">
        <f t="shared" si="22"/>
        <v>1.863434939</v>
      </c>
      <c r="S368" s="34">
        <v>1.0558</v>
      </c>
      <c r="T368" s="34">
        <v>1.952546564E7</v>
      </c>
      <c r="U368" s="36">
        <f t="shared" si="20"/>
        <v>19.52546564</v>
      </c>
      <c r="V368" s="36">
        <f>U368/AVERAGE(Q357:Q386)</f>
        <v>6.685070043</v>
      </c>
      <c r="X368" s="38"/>
    </row>
    <row r="369">
      <c r="A369" s="33" t="s">
        <v>44</v>
      </c>
      <c r="B369" s="34" t="s">
        <v>39</v>
      </c>
      <c r="C369" s="34">
        <v>1.0</v>
      </c>
      <c r="D369" s="35">
        <v>43723.0</v>
      </c>
      <c r="E369" s="34" t="s">
        <v>40</v>
      </c>
      <c r="H369" s="34">
        <v>0.0</v>
      </c>
      <c r="I369" s="34">
        <v>5.0</v>
      </c>
      <c r="K369" s="34">
        <v>1.0</v>
      </c>
      <c r="U369" s="36">
        <f t="shared" si="20"/>
        <v>0</v>
      </c>
      <c r="X369" s="38"/>
    </row>
    <row r="370">
      <c r="A370" s="33" t="s">
        <v>44</v>
      </c>
      <c r="B370" s="34" t="s">
        <v>39</v>
      </c>
      <c r="C370" s="34">
        <v>1.0</v>
      </c>
      <c r="D370" s="35">
        <v>43723.0</v>
      </c>
      <c r="E370" s="34" t="s">
        <v>40</v>
      </c>
      <c r="H370" s="34">
        <v>0.0</v>
      </c>
      <c r="I370" s="34">
        <v>5.0</v>
      </c>
      <c r="K370" s="34">
        <v>1.0</v>
      </c>
      <c r="U370" s="36">
        <f t="shared" si="20"/>
        <v>0</v>
      </c>
      <c r="X370" s="38"/>
    </row>
    <row r="371">
      <c r="A371" s="33" t="s">
        <v>44</v>
      </c>
      <c r="B371" s="34" t="s">
        <v>39</v>
      </c>
      <c r="C371" s="34">
        <v>1.0</v>
      </c>
      <c r="D371" s="35">
        <v>43723.0</v>
      </c>
      <c r="E371" s="34" t="s">
        <v>40</v>
      </c>
      <c r="H371" s="34">
        <v>0.0</v>
      </c>
      <c r="I371" s="34">
        <v>5.0</v>
      </c>
      <c r="K371" s="34">
        <v>1.0</v>
      </c>
      <c r="U371" s="36">
        <f t="shared" si="20"/>
        <v>0</v>
      </c>
      <c r="X371" s="38"/>
    </row>
    <row r="372">
      <c r="A372" s="33" t="s">
        <v>44</v>
      </c>
      <c r="B372" s="34" t="s">
        <v>39</v>
      </c>
      <c r="C372" s="34">
        <v>1.0</v>
      </c>
      <c r="D372" s="35">
        <v>43723.0</v>
      </c>
      <c r="E372" s="34" t="s">
        <v>40</v>
      </c>
      <c r="H372" s="34">
        <v>0.0</v>
      </c>
      <c r="I372" s="34">
        <v>6.0</v>
      </c>
      <c r="K372" s="34">
        <v>1.0</v>
      </c>
      <c r="U372" s="36">
        <f t="shared" si="20"/>
        <v>0</v>
      </c>
      <c r="X372" s="38"/>
    </row>
    <row r="373">
      <c r="A373" s="33" t="s">
        <v>44</v>
      </c>
      <c r="B373" s="34" t="s">
        <v>39</v>
      </c>
      <c r="C373" s="34">
        <v>1.0</v>
      </c>
      <c r="D373" s="35">
        <v>43723.0</v>
      </c>
      <c r="E373" s="34" t="s">
        <v>40</v>
      </c>
      <c r="H373" s="34">
        <v>0.0</v>
      </c>
      <c r="I373" s="34">
        <v>6.0</v>
      </c>
      <c r="K373" s="34">
        <v>1.0</v>
      </c>
      <c r="U373" s="36">
        <f t="shared" si="20"/>
        <v>0</v>
      </c>
      <c r="X373" s="38"/>
    </row>
    <row r="374">
      <c r="A374" s="33" t="s">
        <v>44</v>
      </c>
      <c r="B374" s="34" t="s">
        <v>39</v>
      </c>
      <c r="C374" s="34">
        <v>1.0</v>
      </c>
      <c r="D374" s="35">
        <v>43723.0</v>
      </c>
      <c r="E374" s="34" t="s">
        <v>40</v>
      </c>
      <c r="H374" s="34">
        <v>0.0</v>
      </c>
      <c r="I374" s="34">
        <v>6.0</v>
      </c>
      <c r="K374" s="34">
        <v>1.0</v>
      </c>
      <c r="U374" s="36">
        <f t="shared" si="20"/>
        <v>0</v>
      </c>
      <c r="X374" s="38"/>
    </row>
    <row r="375">
      <c r="A375" s="33" t="s">
        <v>44</v>
      </c>
      <c r="B375" s="34" t="s">
        <v>39</v>
      </c>
      <c r="C375" s="34">
        <v>1.0</v>
      </c>
      <c r="D375" s="35">
        <v>43723.0</v>
      </c>
      <c r="E375" s="34" t="s">
        <v>40</v>
      </c>
      <c r="H375" s="34">
        <v>0.0</v>
      </c>
      <c r="I375" s="34">
        <v>7.0</v>
      </c>
      <c r="K375" s="34">
        <v>1.0</v>
      </c>
      <c r="U375" s="36">
        <f t="shared" si="20"/>
        <v>0</v>
      </c>
      <c r="X375" s="38"/>
    </row>
    <row r="376">
      <c r="A376" s="33" t="s">
        <v>44</v>
      </c>
      <c r="B376" s="34" t="s">
        <v>39</v>
      </c>
      <c r="C376" s="34">
        <v>1.0</v>
      </c>
      <c r="D376" s="35">
        <v>43723.0</v>
      </c>
      <c r="E376" s="34" t="s">
        <v>40</v>
      </c>
      <c r="H376" s="34">
        <v>0.0</v>
      </c>
      <c r="I376" s="34">
        <v>7.0</v>
      </c>
      <c r="K376" s="34">
        <v>1.0</v>
      </c>
      <c r="N376" s="36">
        <f>M376-((AFDW!P326)*M376)</f>
        <v>0</v>
      </c>
      <c r="U376" s="36">
        <f t="shared" si="20"/>
        <v>0</v>
      </c>
      <c r="X376" s="38"/>
    </row>
    <row r="377">
      <c r="A377" s="33" t="s">
        <v>44</v>
      </c>
      <c r="B377" s="34" t="s">
        <v>39</v>
      </c>
      <c r="C377" s="34">
        <v>1.0</v>
      </c>
      <c r="D377" s="35">
        <v>43723.0</v>
      </c>
      <c r="E377" s="34" t="s">
        <v>40</v>
      </c>
      <c r="H377" s="34">
        <v>0.0</v>
      </c>
      <c r="I377" s="34">
        <v>7.0</v>
      </c>
      <c r="K377" s="34">
        <v>1.0</v>
      </c>
      <c r="N377" s="36">
        <f>M377-((AFDW!P327)*M377)</f>
        <v>0</v>
      </c>
      <c r="U377" s="36">
        <f t="shared" si="20"/>
        <v>0</v>
      </c>
      <c r="X377" s="38"/>
    </row>
    <row r="378">
      <c r="A378" s="33" t="s">
        <v>44</v>
      </c>
      <c r="B378" s="34" t="s">
        <v>39</v>
      </c>
      <c r="C378" s="34">
        <v>1.0</v>
      </c>
      <c r="D378" s="35">
        <v>43723.0</v>
      </c>
      <c r="E378" s="34" t="s">
        <v>40</v>
      </c>
      <c r="H378" s="34">
        <v>0.0</v>
      </c>
      <c r="I378" s="34">
        <v>8.0</v>
      </c>
      <c r="K378" s="34">
        <v>1.0</v>
      </c>
      <c r="N378" s="36">
        <f>M378-((AFDW!P328)*M378)</f>
        <v>0</v>
      </c>
      <c r="U378" s="36">
        <f t="shared" si="20"/>
        <v>0</v>
      </c>
      <c r="X378" s="38"/>
    </row>
    <row r="379">
      <c r="A379" s="33" t="s">
        <v>44</v>
      </c>
      <c r="B379" s="34" t="s">
        <v>39</v>
      </c>
      <c r="C379" s="34">
        <v>1.0</v>
      </c>
      <c r="D379" s="35">
        <v>43723.0</v>
      </c>
      <c r="E379" s="34" t="s">
        <v>40</v>
      </c>
      <c r="H379" s="34">
        <v>0.0</v>
      </c>
      <c r="I379" s="34">
        <v>8.0</v>
      </c>
      <c r="K379" s="34">
        <v>1.0</v>
      </c>
      <c r="N379" s="36">
        <f>M379-((AFDW!P329)*M379)</f>
        <v>0</v>
      </c>
      <c r="U379" s="36">
        <f t="shared" si="20"/>
        <v>0</v>
      </c>
      <c r="X379" s="38"/>
    </row>
    <row r="380">
      <c r="A380" s="33" t="s">
        <v>44</v>
      </c>
      <c r="B380" s="34" t="s">
        <v>39</v>
      </c>
      <c r="C380" s="34">
        <v>1.0</v>
      </c>
      <c r="D380" s="35">
        <v>43723.0</v>
      </c>
      <c r="E380" s="34" t="s">
        <v>40</v>
      </c>
      <c r="H380" s="34">
        <v>0.0</v>
      </c>
      <c r="I380" s="34">
        <v>8.0</v>
      </c>
      <c r="K380" s="34">
        <v>1.0</v>
      </c>
      <c r="N380" s="36">
        <f>M380-((AFDW!P330)*M380)</f>
        <v>0</v>
      </c>
      <c r="U380" s="36">
        <f t="shared" si="20"/>
        <v>0</v>
      </c>
      <c r="X380" s="38"/>
    </row>
    <row r="381">
      <c r="A381" s="33" t="s">
        <v>44</v>
      </c>
      <c r="B381" s="34" t="s">
        <v>39</v>
      </c>
      <c r="C381" s="34">
        <v>1.0</v>
      </c>
      <c r="D381" s="35">
        <v>43723.0</v>
      </c>
      <c r="E381" s="34" t="s">
        <v>40</v>
      </c>
      <c r="H381" s="34">
        <v>0.0</v>
      </c>
      <c r="I381" s="34">
        <v>9.0</v>
      </c>
      <c r="K381" s="34">
        <v>1.0</v>
      </c>
      <c r="N381" s="36">
        <f>M381-((AFDW!P331)*M381)</f>
        <v>0</v>
      </c>
      <c r="U381" s="36">
        <f t="shared" si="20"/>
        <v>0</v>
      </c>
      <c r="X381" s="38"/>
    </row>
    <row r="382">
      <c r="A382" s="33" t="s">
        <v>44</v>
      </c>
      <c r="B382" s="34" t="s">
        <v>39</v>
      </c>
      <c r="C382" s="34">
        <v>1.0</v>
      </c>
      <c r="D382" s="35">
        <v>43723.0</v>
      </c>
      <c r="E382" s="34" t="s">
        <v>40</v>
      </c>
      <c r="H382" s="34">
        <v>0.0</v>
      </c>
      <c r="I382" s="34">
        <v>9.0</v>
      </c>
      <c r="K382" s="34">
        <v>1.0</v>
      </c>
      <c r="N382" s="36">
        <f>M382-((AFDW!P332)*M382)</f>
        <v>0</v>
      </c>
      <c r="U382" s="36">
        <f t="shared" si="20"/>
        <v>0</v>
      </c>
      <c r="X382" s="38"/>
    </row>
    <row r="383">
      <c r="A383" s="33" t="s">
        <v>44</v>
      </c>
      <c r="B383" s="34" t="s">
        <v>39</v>
      </c>
      <c r="C383" s="34">
        <v>1.0</v>
      </c>
      <c r="D383" s="35">
        <v>43723.0</v>
      </c>
      <c r="E383" s="34" t="s">
        <v>40</v>
      </c>
      <c r="H383" s="34">
        <v>0.0</v>
      </c>
      <c r="I383" s="34">
        <v>9.0</v>
      </c>
      <c r="K383" s="34">
        <v>1.0</v>
      </c>
      <c r="N383" s="36">
        <f>M383-((AFDW!P333)*M383)</f>
        <v>0</v>
      </c>
      <c r="U383" s="36">
        <f t="shared" si="20"/>
        <v>0</v>
      </c>
      <c r="X383" s="38"/>
    </row>
    <row r="384">
      <c r="A384" s="33" t="s">
        <v>44</v>
      </c>
      <c r="B384" s="34" t="s">
        <v>39</v>
      </c>
      <c r="C384" s="34">
        <v>1.0</v>
      </c>
      <c r="D384" s="35">
        <v>43723.0</v>
      </c>
      <c r="E384" s="34" t="s">
        <v>40</v>
      </c>
      <c r="H384" s="34">
        <v>0.0</v>
      </c>
      <c r="I384" s="34">
        <v>10.0</v>
      </c>
      <c r="K384" s="34">
        <v>1.0</v>
      </c>
      <c r="N384" s="36">
        <f>M384-((AFDW!P334)*M384)</f>
        <v>0</v>
      </c>
      <c r="U384" s="36">
        <f t="shared" si="20"/>
        <v>0</v>
      </c>
      <c r="X384" s="38"/>
    </row>
    <row r="385">
      <c r="A385" s="33" t="s">
        <v>44</v>
      </c>
      <c r="B385" s="34" t="s">
        <v>39</v>
      </c>
      <c r="C385" s="34">
        <v>1.0</v>
      </c>
      <c r="D385" s="35">
        <v>43723.0</v>
      </c>
      <c r="E385" s="34" t="s">
        <v>40</v>
      </c>
      <c r="H385" s="34">
        <v>0.0</v>
      </c>
      <c r="I385" s="34">
        <v>10.0</v>
      </c>
      <c r="K385" s="34">
        <v>1.0</v>
      </c>
      <c r="N385" s="36">
        <f>M385-((AFDW!P335)*M385)</f>
        <v>0</v>
      </c>
      <c r="O385" s="36" t="str">
        <f t="shared" ref="O385:O387" si="23">1-(M385/L385)</f>
        <v>#DIV/0!</v>
      </c>
      <c r="P385" s="36" t="str">
        <f t="shared" ref="P385:P387" si="24">1-(N385/L385)</f>
        <v>#DIV/0!</v>
      </c>
      <c r="U385" s="36">
        <f t="shared" si="20"/>
        <v>0</v>
      </c>
      <c r="X385" s="38"/>
    </row>
    <row r="386">
      <c r="A386" s="40" t="s">
        <v>44</v>
      </c>
      <c r="B386" s="41" t="s">
        <v>39</v>
      </c>
      <c r="C386" s="41">
        <v>1.0</v>
      </c>
      <c r="D386" s="42">
        <v>43723.0</v>
      </c>
      <c r="E386" s="41" t="s">
        <v>40</v>
      </c>
      <c r="F386" s="32"/>
      <c r="G386" s="32"/>
      <c r="H386" s="41">
        <v>0.0</v>
      </c>
      <c r="I386" s="41">
        <v>10.0</v>
      </c>
      <c r="J386" s="32"/>
      <c r="K386" s="41">
        <v>1.0</v>
      </c>
      <c r="L386" s="32"/>
      <c r="M386" s="32"/>
      <c r="N386" s="32">
        <f>M386-((AFDW!P336)*M386)</f>
        <v>0</v>
      </c>
      <c r="O386" s="32" t="str">
        <f t="shared" si="23"/>
        <v>#DIV/0!</v>
      </c>
      <c r="P386" s="32" t="str">
        <f t="shared" si="24"/>
        <v>#DIV/0!</v>
      </c>
      <c r="Q386" s="32"/>
      <c r="R386" s="32"/>
      <c r="S386" s="32"/>
      <c r="T386" s="32"/>
      <c r="U386" s="32">
        <f t="shared" si="20"/>
        <v>0</v>
      </c>
      <c r="V386" s="32"/>
      <c r="W386" s="32"/>
      <c r="X386" s="43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>
      <c r="A387" s="33" t="s">
        <v>44</v>
      </c>
      <c r="B387" s="34" t="s">
        <v>37</v>
      </c>
      <c r="C387" s="34">
        <v>1.0</v>
      </c>
      <c r="D387" s="60">
        <v>44740.0</v>
      </c>
      <c r="E387" s="34" t="s">
        <v>48</v>
      </c>
      <c r="I387" s="34">
        <v>1.0</v>
      </c>
      <c r="J387" s="34">
        <v>187.85</v>
      </c>
      <c r="K387" s="34">
        <v>1.0</v>
      </c>
      <c r="L387" s="34">
        <v>59.5073</v>
      </c>
      <c r="N387" s="36">
        <f>M387-((AFDW!P337)*M387)</f>
        <v>0</v>
      </c>
      <c r="O387" s="36">
        <f t="shared" si="23"/>
        <v>1</v>
      </c>
      <c r="P387" s="36">
        <f t="shared" si="24"/>
        <v>1</v>
      </c>
      <c r="U387" s="36">
        <f t="shared" si="20"/>
        <v>0</v>
      </c>
      <c r="X387" s="38"/>
    </row>
    <row r="388">
      <c r="A388" s="33" t="s">
        <v>44</v>
      </c>
      <c r="B388" s="34" t="s">
        <v>37</v>
      </c>
      <c r="C388" s="34">
        <v>1.0</v>
      </c>
      <c r="D388" s="60">
        <v>44740.0</v>
      </c>
      <c r="E388" s="34" t="s">
        <v>48</v>
      </c>
      <c r="I388" s="34">
        <v>1.0</v>
      </c>
      <c r="J388" s="34">
        <v>187.85</v>
      </c>
      <c r="K388" s="34">
        <v>1.0</v>
      </c>
      <c r="L388" s="34">
        <v>59.5073</v>
      </c>
      <c r="N388" s="36">
        <f>M388-((AFDW!P338)*M388)</f>
        <v>0</v>
      </c>
      <c r="O388" s="36">
        <f>1-(M388/L390)</f>
        <v>1</v>
      </c>
      <c r="P388" s="36">
        <f>1-(N388/L390)</f>
        <v>1</v>
      </c>
      <c r="U388" s="36">
        <f t="shared" si="20"/>
        <v>0</v>
      </c>
      <c r="X388" s="38"/>
    </row>
    <row r="389">
      <c r="A389" s="33" t="s">
        <v>44</v>
      </c>
      <c r="B389" s="34" t="s">
        <v>37</v>
      </c>
      <c r="C389" s="34">
        <v>1.0</v>
      </c>
      <c r="D389" s="60">
        <v>44740.0</v>
      </c>
      <c r="E389" s="34" t="s">
        <v>48</v>
      </c>
      <c r="I389" s="34">
        <v>1.0</v>
      </c>
      <c r="J389" s="34">
        <v>187.85</v>
      </c>
      <c r="K389" s="34">
        <v>1.0</v>
      </c>
      <c r="L389" s="34">
        <v>59.5073</v>
      </c>
      <c r="N389" s="36">
        <f>M389-((AFDW!P339)*M389)</f>
        <v>0</v>
      </c>
      <c r="O389" s="36">
        <f>1-(M389/L393)</f>
        <v>1</v>
      </c>
      <c r="P389" s="36">
        <f>1-(N389/L393)</f>
        <v>1</v>
      </c>
      <c r="U389" s="36">
        <f t="shared" si="20"/>
        <v>0</v>
      </c>
      <c r="X389" s="38"/>
    </row>
    <row r="390">
      <c r="A390" s="33" t="s">
        <v>44</v>
      </c>
      <c r="B390" s="34" t="s">
        <v>37</v>
      </c>
      <c r="C390" s="34">
        <v>1.0</v>
      </c>
      <c r="D390" s="60">
        <v>44740.0</v>
      </c>
      <c r="E390" s="34" t="s">
        <v>48</v>
      </c>
      <c r="I390" s="34">
        <v>2.0</v>
      </c>
      <c r="J390" s="34">
        <v>154.01</v>
      </c>
      <c r="K390" s="34">
        <v>1.0</v>
      </c>
      <c r="L390" s="34">
        <v>36.2158</v>
      </c>
      <c r="N390" s="36">
        <f>M390-((AFDW!P340)*M390)</f>
        <v>0</v>
      </c>
      <c r="O390" s="36">
        <f>1-(M390/L396)</f>
        <v>1</v>
      </c>
      <c r="P390" s="36">
        <f>1-(N390/L396)</f>
        <v>1</v>
      </c>
      <c r="U390" s="36">
        <f t="shared" si="20"/>
        <v>0</v>
      </c>
      <c r="X390" s="38"/>
    </row>
    <row r="391">
      <c r="A391" s="33" t="s">
        <v>44</v>
      </c>
      <c r="B391" s="34" t="s">
        <v>37</v>
      </c>
      <c r="C391" s="34">
        <v>1.0</v>
      </c>
      <c r="D391" s="60">
        <v>44740.0</v>
      </c>
      <c r="E391" s="34" t="s">
        <v>48</v>
      </c>
      <c r="I391" s="34">
        <v>2.0</v>
      </c>
      <c r="J391" s="34">
        <v>154.01</v>
      </c>
      <c r="K391" s="34">
        <v>1.0</v>
      </c>
      <c r="L391" s="34">
        <v>36.2158</v>
      </c>
      <c r="N391" s="36">
        <f>M391-((AFDW!P341)*M391)</f>
        <v>0</v>
      </c>
      <c r="O391" s="36">
        <f>1-(M391/L399)</f>
        <v>1</v>
      </c>
      <c r="P391" s="36">
        <f>1-(N391/L399)</f>
        <v>1</v>
      </c>
      <c r="U391" s="36">
        <f t="shared" si="20"/>
        <v>0</v>
      </c>
      <c r="X391" s="38"/>
    </row>
    <row r="392">
      <c r="A392" s="33" t="s">
        <v>44</v>
      </c>
      <c r="B392" s="34" t="s">
        <v>37</v>
      </c>
      <c r="C392" s="34">
        <v>1.0</v>
      </c>
      <c r="D392" s="60">
        <v>44740.0</v>
      </c>
      <c r="E392" s="34" t="s">
        <v>48</v>
      </c>
      <c r="I392" s="34">
        <v>2.0</v>
      </c>
      <c r="J392" s="34">
        <v>154.01</v>
      </c>
      <c r="K392" s="34">
        <v>1.0</v>
      </c>
      <c r="L392" s="34">
        <v>36.2158</v>
      </c>
      <c r="N392" s="36">
        <f>M392-((AFDW!P342)*M392)</f>
        <v>0</v>
      </c>
      <c r="O392" s="36">
        <f>1-(M392/L392)</f>
        <v>1</v>
      </c>
      <c r="P392" s="36">
        <f>1-(N392/L392)</f>
        <v>1</v>
      </c>
      <c r="U392" s="36">
        <f t="shared" si="20"/>
        <v>0</v>
      </c>
      <c r="X392" s="38"/>
    </row>
    <row r="393">
      <c r="A393" s="33" t="s">
        <v>44</v>
      </c>
      <c r="B393" s="34" t="s">
        <v>37</v>
      </c>
      <c r="C393" s="34">
        <v>1.0</v>
      </c>
      <c r="D393" s="60">
        <v>44740.0</v>
      </c>
      <c r="E393" s="34" t="s">
        <v>48</v>
      </c>
      <c r="I393" s="34">
        <v>3.0</v>
      </c>
      <c r="J393" s="34">
        <v>183.95</v>
      </c>
      <c r="K393" s="34">
        <v>1.0</v>
      </c>
      <c r="L393" s="34">
        <v>57.4613</v>
      </c>
      <c r="N393" s="36">
        <f>M393-((AFDW!P343)*M393)</f>
        <v>0</v>
      </c>
      <c r="O393" s="36" t="str">
        <f t="shared" ref="O393:P393" si="25">1-(M393/#REF!)</f>
        <v>#REF!</v>
      </c>
      <c r="P393" s="36" t="str">
        <f t="shared" si="25"/>
        <v>#REF!</v>
      </c>
      <c r="U393" s="36">
        <f t="shared" si="20"/>
        <v>0</v>
      </c>
      <c r="X393" s="38"/>
    </row>
    <row r="394">
      <c r="A394" s="33" t="s">
        <v>44</v>
      </c>
      <c r="B394" s="34" t="s">
        <v>37</v>
      </c>
      <c r="C394" s="34">
        <v>1.0</v>
      </c>
      <c r="D394" s="60">
        <v>44740.0</v>
      </c>
      <c r="E394" s="34" t="s">
        <v>48</v>
      </c>
      <c r="I394" s="34">
        <v>3.0</v>
      </c>
      <c r="J394" s="34">
        <v>183.95</v>
      </c>
      <c r="K394" s="34">
        <v>1.0</v>
      </c>
      <c r="L394" s="34">
        <v>57.4613</v>
      </c>
      <c r="N394" s="36">
        <f>M394-((AFDW!P344)*M394)</f>
        <v>0</v>
      </c>
      <c r="O394" s="36">
        <f t="shared" ref="O394:O395" si="26">1-(M394/L394)</f>
        <v>1</v>
      </c>
      <c r="P394" s="36">
        <f t="shared" ref="P394:P395" si="27">1-(N394/L394)</f>
        <v>1</v>
      </c>
      <c r="U394" s="36">
        <f t="shared" si="20"/>
        <v>0</v>
      </c>
      <c r="X394" s="38"/>
    </row>
    <row r="395">
      <c r="A395" s="33" t="s">
        <v>44</v>
      </c>
      <c r="B395" s="34" t="s">
        <v>37</v>
      </c>
      <c r="C395" s="34">
        <v>1.0</v>
      </c>
      <c r="D395" s="60">
        <v>44740.0</v>
      </c>
      <c r="E395" s="34" t="s">
        <v>48</v>
      </c>
      <c r="I395" s="34">
        <v>3.0</v>
      </c>
      <c r="J395" s="34">
        <v>183.95</v>
      </c>
      <c r="K395" s="34">
        <v>1.0</v>
      </c>
      <c r="L395" s="34">
        <v>57.4613</v>
      </c>
      <c r="N395" s="36">
        <f>M395-((AFDW!P345)*M395)</f>
        <v>0</v>
      </c>
      <c r="O395" s="36">
        <f t="shared" si="26"/>
        <v>1</v>
      </c>
      <c r="P395" s="36">
        <f t="shared" si="27"/>
        <v>1</v>
      </c>
      <c r="U395" s="36">
        <f t="shared" si="20"/>
        <v>0</v>
      </c>
      <c r="X395" s="38"/>
    </row>
    <row r="396">
      <c r="A396" s="33" t="s">
        <v>44</v>
      </c>
      <c r="B396" s="34" t="s">
        <v>37</v>
      </c>
      <c r="C396" s="34">
        <v>1.0</v>
      </c>
      <c r="D396" s="60">
        <v>44740.0</v>
      </c>
      <c r="E396" s="34" t="s">
        <v>48</v>
      </c>
      <c r="I396" s="34">
        <v>4.0</v>
      </c>
      <c r="J396" s="34">
        <v>178.9</v>
      </c>
      <c r="K396" s="34">
        <v>1.0</v>
      </c>
      <c r="L396" s="34">
        <v>51.1255</v>
      </c>
      <c r="O396" s="36" t="str">
        <f t="shared" ref="O396:P396" si="28">1-(M396/#REF!)</f>
        <v>#REF!</v>
      </c>
      <c r="P396" s="36" t="str">
        <f t="shared" si="28"/>
        <v>#REF!</v>
      </c>
      <c r="U396" s="36">
        <f t="shared" si="20"/>
        <v>0</v>
      </c>
      <c r="X396" s="38"/>
    </row>
    <row r="397">
      <c r="A397" s="33" t="s">
        <v>44</v>
      </c>
      <c r="B397" s="34" t="s">
        <v>37</v>
      </c>
      <c r="C397" s="34">
        <v>1.0</v>
      </c>
      <c r="D397" s="60">
        <v>44740.0</v>
      </c>
      <c r="E397" s="34" t="s">
        <v>48</v>
      </c>
      <c r="I397" s="34">
        <v>4.0</v>
      </c>
      <c r="J397" s="34">
        <v>178.9</v>
      </c>
      <c r="K397" s="34">
        <v>1.0</v>
      </c>
      <c r="L397" s="34">
        <v>51.1255</v>
      </c>
      <c r="O397" s="36">
        <f t="shared" ref="O397:O398" si="29">1-(M397/L397)</f>
        <v>1</v>
      </c>
      <c r="P397" s="36">
        <f t="shared" ref="P397:P398" si="30">1-(N397/L397)</f>
        <v>1</v>
      </c>
      <c r="U397" s="36">
        <f t="shared" si="20"/>
        <v>0</v>
      </c>
      <c r="X397" s="38"/>
    </row>
    <row r="398">
      <c r="A398" s="33" t="s">
        <v>44</v>
      </c>
      <c r="B398" s="34" t="s">
        <v>37</v>
      </c>
      <c r="C398" s="34">
        <v>1.0</v>
      </c>
      <c r="D398" s="60">
        <v>44740.0</v>
      </c>
      <c r="E398" s="34" t="s">
        <v>48</v>
      </c>
      <c r="I398" s="34">
        <v>4.0</v>
      </c>
      <c r="J398" s="34">
        <v>178.9</v>
      </c>
      <c r="K398" s="34">
        <v>1.0</v>
      </c>
      <c r="L398" s="34">
        <v>51.1255</v>
      </c>
      <c r="O398" s="36">
        <f t="shared" si="29"/>
        <v>1</v>
      </c>
      <c r="P398" s="36">
        <f t="shared" si="30"/>
        <v>1</v>
      </c>
      <c r="U398" s="36">
        <f t="shared" si="20"/>
        <v>0</v>
      </c>
      <c r="X398" s="38"/>
    </row>
    <row r="399">
      <c r="A399" s="33" t="s">
        <v>44</v>
      </c>
      <c r="B399" s="34" t="s">
        <v>37</v>
      </c>
      <c r="C399" s="34">
        <v>1.0</v>
      </c>
      <c r="D399" s="60">
        <v>44740.0</v>
      </c>
      <c r="E399" s="34" t="s">
        <v>48</v>
      </c>
      <c r="I399" s="34">
        <v>5.0</v>
      </c>
      <c r="J399" s="34">
        <v>178.39</v>
      </c>
      <c r="K399" s="34">
        <v>1.0</v>
      </c>
      <c r="L399" s="34">
        <v>57.9731</v>
      </c>
      <c r="O399" s="36" t="str">
        <f t="shared" ref="O399:P399" si="31">1-(M399/#REF!)</f>
        <v>#REF!</v>
      </c>
      <c r="P399" s="36" t="str">
        <f t="shared" si="31"/>
        <v>#REF!</v>
      </c>
      <c r="U399" s="36">
        <f t="shared" si="20"/>
        <v>0</v>
      </c>
      <c r="X399" s="38"/>
    </row>
    <row r="400">
      <c r="A400" s="33" t="s">
        <v>44</v>
      </c>
      <c r="B400" s="34" t="s">
        <v>37</v>
      </c>
      <c r="C400" s="34">
        <v>1.0</v>
      </c>
      <c r="D400" s="60">
        <v>44740.0</v>
      </c>
      <c r="E400" s="34" t="s">
        <v>48</v>
      </c>
      <c r="I400" s="34">
        <v>5.0</v>
      </c>
      <c r="J400" s="34">
        <v>178.39</v>
      </c>
      <c r="K400" s="34">
        <v>1.0</v>
      </c>
      <c r="L400" s="34">
        <v>57.9731</v>
      </c>
      <c r="O400" s="36">
        <f t="shared" ref="O400:O431" si="32">1-(M400/L400)</f>
        <v>1</v>
      </c>
      <c r="P400" s="36">
        <f t="shared" ref="P400:P431" si="33">1-(N400/L400)</f>
        <v>1</v>
      </c>
      <c r="U400" s="36">
        <f t="shared" si="20"/>
        <v>0</v>
      </c>
      <c r="X400" s="38"/>
    </row>
    <row r="401">
      <c r="A401" s="33" t="s">
        <v>44</v>
      </c>
      <c r="B401" s="34" t="s">
        <v>37</v>
      </c>
      <c r="C401" s="34">
        <v>1.0</v>
      </c>
      <c r="D401" s="60">
        <v>44740.0</v>
      </c>
      <c r="E401" s="34" t="s">
        <v>48</v>
      </c>
      <c r="I401" s="34">
        <v>5.0</v>
      </c>
      <c r="J401" s="34">
        <v>178.39</v>
      </c>
      <c r="K401" s="34">
        <v>1.0</v>
      </c>
      <c r="L401" s="34">
        <v>57.9731</v>
      </c>
      <c r="O401" s="36">
        <f t="shared" si="32"/>
        <v>1</v>
      </c>
      <c r="P401" s="36">
        <f t="shared" si="33"/>
        <v>1</v>
      </c>
      <c r="S401" s="34">
        <v>1.1089</v>
      </c>
      <c r="U401" s="36">
        <f t="shared" si="20"/>
        <v>0</v>
      </c>
      <c r="X401" s="38"/>
    </row>
    <row r="402">
      <c r="A402" s="33" t="s">
        <v>44</v>
      </c>
      <c r="B402" s="34" t="s">
        <v>37</v>
      </c>
      <c r="C402" s="34">
        <v>1.0</v>
      </c>
      <c r="D402" s="60">
        <v>44740.0</v>
      </c>
      <c r="E402" s="34" t="s">
        <v>48</v>
      </c>
      <c r="I402" s="34">
        <v>6.0</v>
      </c>
      <c r="J402" s="34">
        <v>170.92</v>
      </c>
      <c r="K402" s="34">
        <v>1.0</v>
      </c>
      <c r="L402" s="34">
        <v>53.702</v>
      </c>
      <c r="M402" s="34">
        <v>16.4607</v>
      </c>
      <c r="O402" s="36">
        <f t="shared" si="32"/>
        <v>0.6934806897</v>
      </c>
      <c r="P402" s="36">
        <f t="shared" si="33"/>
        <v>1</v>
      </c>
      <c r="U402" s="36">
        <f t="shared" si="20"/>
        <v>0</v>
      </c>
      <c r="X402" s="38"/>
    </row>
    <row r="403">
      <c r="A403" s="33" t="s">
        <v>44</v>
      </c>
      <c r="B403" s="34" t="s">
        <v>37</v>
      </c>
      <c r="C403" s="34">
        <v>1.0</v>
      </c>
      <c r="D403" s="60">
        <v>44740.0</v>
      </c>
      <c r="E403" s="34" t="s">
        <v>48</v>
      </c>
      <c r="I403" s="34">
        <v>6.0</v>
      </c>
      <c r="J403" s="34">
        <v>170.92</v>
      </c>
      <c r="K403" s="34">
        <v>1.0</v>
      </c>
      <c r="L403" s="34">
        <v>53.702</v>
      </c>
      <c r="M403" s="34">
        <v>16.4607</v>
      </c>
      <c r="O403" s="36">
        <f t="shared" si="32"/>
        <v>0.6934806897</v>
      </c>
      <c r="P403" s="36">
        <f t="shared" si="33"/>
        <v>1</v>
      </c>
      <c r="U403" s="36">
        <f t="shared" si="20"/>
        <v>0</v>
      </c>
      <c r="X403" s="38"/>
    </row>
    <row r="404">
      <c r="A404" s="33" t="s">
        <v>44</v>
      </c>
      <c r="B404" s="34" t="s">
        <v>37</v>
      </c>
      <c r="C404" s="34">
        <v>1.0</v>
      </c>
      <c r="D404" s="60">
        <v>44740.0</v>
      </c>
      <c r="E404" s="34" t="s">
        <v>48</v>
      </c>
      <c r="I404" s="34">
        <v>6.0</v>
      </c>
      <c r="J404" s="34">
        <v>170.92</v>
      </c>
      <c r="K404" s="34">
        <v>1.0</v>
      </c>
      <c r="L404" s="34">
        <v>53.702</v>
      </c>
      <c r="M404" s="34">
        <v>16.4607</v>
      </c>
      <c r="O404" s="36">
        <f t="shared" si="32"/>
        <v>0.6934806897</v>
      </c>
      <c r="P404" s="36">
        <f t="shared" si="33"/>
        <v>1</v>
      </c>
      <c r="U404" s="36">
        <f t="shared" si="20"/>
        <v>0</v>
      </c>
      <c r="X404" s="38"/>
    </row>
    <row r="405">
      <c r="A405" s="33" t="s">
        <v>44</v>
      </c>
      <c r="B405" s="34" t="s">
        <v>37</v>
      </c>
      <c r="C405" s="34">
        <v>1.0</v>
      </c>
      <c r="D405" s="60">
        <v>44740.0</v>
      </c>
      <c r="E405" s="34" t="s">
        <v>48</v>
      </c>
      <c r="I405" s="34">
        <v>7.0</v>
      </c>
      <c r="J405" s="34">
        <v>180.01</v>
      </c>
      <c r="K405" s="34">
        <v>1.0</v>
      </c>
      <c r="L405" s="34">
        <v>57.7256</v>
      </c>
      <c r="M405" s="34">
        <v>16.2982</v>
      </c>
      <c r="O405" s="36">
        <f t="shared" si="32"/>
        <v>0.7176607952</v>
      </c>
      <c r="P405" s="36">
        <f t="shared" si="33"/>
        <v>1</v>
      </c>
      <c r="U405" s="36">
        <f t="shared" si="20"/>
        <v>0</v>
      </c>
      <c r="X405" s="38"/>
    </row>
    <row r="406">
      <c r="A406" s="33" t="s">
        <v>44</v>
      </c>
      <c r="B406" s="34" t="s">
        <v>37</v>
      </c>
      <c r="C406" s="34">
        <v>1.0</v>
      </c>
      <c r="D406" s="60">
        <v>44740.0</v>
      </c>
      <c r="E406" s="34" t="s">
        <v>48</v>
      </c>
      <c r="I406" s="34">
        <v>7.0</v>
      </c>
      <c r="J406" s="34">
        <v>180.01</v>
      </c>
      <c r="K406" s="34">
        <v>1.0</v>
      </c>
      <c r="L406" s="34">
        <v>57.7256</v>
      </c>
      <c r="M406" s="34">
        <v>16.2982</v>
      </c>
      <c r="O406" s="36">
        <f t="shared" si="32"/>
        <v>0.7176607952</v>
      </c>
      <c r="P406" s="36">
        <f t="shared" si="33"/>
        <v>1</v>
      </c>
      <c r="U406" s="36">
        <f t="shared" si="20"/>
        <v>0</v>
      </c>
      <c r="X406" s="38"/>
    </row>
    <row r="407">
      <c r="A407" s="33" t="s">
        <v>44</v>
      </c>
      <c r="B407" s="34" t="s">
        <v>37</v>
      </c>
      <c r="C407" s="34">
        <v>1.0</v>
      </c>
      <c r="D407" s="60">
        <v>44740.0</v>
      </c>
      <c r="E407" s="34" t="s">
        <v>48</v>
      </c>
      <c r="I407" s="34">
        <v>7.0</v>
      </c>
      <c r="J407" s="34">
        <v>180.01</v>
      </c>
      <c r="K407" s="34">
        <v>1.0</v>
      </c>
      <c r="L407" s="34">
        <v>57.7256</v>
      </c>
      <c r="M407" s="34">
        <v>16.2982</v>
      </c>
      <c r="O407" s="36">
        <f t="shared" si="32"/>
        <v>0.7176607952</v>
      </c>
      <c r="P407" s="36">
        <f t="shared" si="33"/>
        <v>1</v>
      </c>
      <c r="U407" s="36">
        <f t="shared" si="20"/>
        <v>0</v>
      </c>
      <c r="X407" s="38"/>
    </row>
    <row r="408">
      <c r="A408" s="33" t="s">
        <v>44</v>
      </c>
      <c r="B408" s="34" t="s">
        <v>37</v>
      </c>
      <c r="C408" s="34">
        <v>1.0</v>
      </c>
      <c r="D408" s="60">
        <v>44740.0</v>
      </c>
      <c r="E408" s="34" t="s">
        <v>48</v>
      </c>
      <c r="I408" s="34">
        <v>8.0</v>
      </c>
      <c r="J408" s="34">
        <v>139.28</v>
      </c>
      <c r="K408" s="34">
        <v>1.0</v>
      </c>
      <c r="L408" s="34">
        <v>33.78</v>
      </c>
      <c r="M408" s="34">
        <v>12.2892</v>
      </c>
      <c r="O408" s="36">
        <f t="shared" si="32"/>
        <v>0.6361989343</v>
      </c>
      <c r="P408" s="36">
        <f t="shared" si="33"/>
        <v>1</v>
      </c>
      <c r="U408" s="36">
        <f t="shared" si="20"/>
        <v>0</v>
      </c>
      <c r="X408" s="38"/>
    </row>
    <row r="409">
      <c r="A409" s="33" t="s">
        <v>44</v>
      </c>
      <c r="B409" s="34" t="s">
        <v>37</v>
      </c>
      <c r="C409" s="34">
        <v>1.0</v>
      </c>
      <c r="D409" s="60">
        <v>44740.0</v>
      </c>
      <c r="E409" s="34" t="s">
        <v>48</v>
      </c>
      <c r="I409" s="34">
        <v>8.0</v>
      </c>
      <c r="J409" s="34">
        <v>139.28</v>
      </c>
      <c r="K409" s="34">
        <v>1.0</v>
      </c>
      <c r="L409" s="34">
        <v>33.78</v>
      </c>
      <c r="M409" s="34">
        <v>12.2892</v>
      </c>
      <c r="O409" s="36">
        <f t="shared" si="32"/>
        <v>0.6361989343</v>
      </c>
      <c r="P409" s="36">
        <f t="shared" si="33"/>
        <v>1</v>
      </c>
      <c r="U409" s="36">
        <f t="shared" si="20"/>
        <v>0</v>
      </c>
      <c r="X409" s="38"/>
    </row>
    <row r="410">
      <c r="A410" s="33" t="s">
        <v>44</v>
      </c>
      <c r="B410" s="34" t="s">
        <v>37</v>
      </c>
      <c r="C410" s="34">
        <v>1.0</v>
      </c>
      <c r="D410" s="60">
        <v>44740.0</v>
      </c>
      <c r="E410" s="34" t="s">
        <v>48</v>
      </c>
      <c r="I410" s="34">
        <v>8.0</v>
      </c>
      <c r="J410" s="34">
        <v>139.28</v>
      </c>
      <c r="K410" s="34">
        <v>1.0</v>
      </c>
      <c r="L410" s="34">
        <v>33.78</v>
      </c>
      <c r="M410" s="34">
        <v>12.2892</v>
      </c>
      <c r="O410" s="36">
        <f t="shared" si="32"/>
        <v>0.6361989343</v>
      </c>
      <c r="P410" s="36">
        <f t="shared" si="33"/>
        <v>1</v>
      </c>
      <c r="U410" s="36">
        <f t="shared" si="20"/>
        <v>0</v>
      </c>
      <c r="X410" s="38"/>
    </row>
    <row r="411">
      <c r="A411" s="33" t="s">
        <v>44</v>
      </c>
      <c r="B411" s="34" t="s">
        <v>37</v>
      </c>
      <c r="C411" s="34">
        <v>1.0</v>
      </c>
      <c r="D411" s="60">
        <v>44740.0</v>
      </c>
      <c r="E411" s="34" t="s">
        <v>48</v>
      </c>
      <c r="I411" s="34">
        <v>9.0</v>
      </c>
      <c r="J411" s="34">
        <v>151.22</v>
      </c>
      <c r="K411" s="34">
        <v>1.0</v>
      </c>
      <c r="L411" s="34">
        <v>51.3723</v>
      </c>
      <c r="M411" s="34">
        <v>18.2867</v>
      </c>
      <c r="O411" s="36">
        <f t="shared" si="32"/>
        <v>0.6440357936</v>
      </c>
      <c r="P411" s="36">
        <f t="shared" si="33"/>
        <v>1</v>
      </c>
      <c r="U411" s="36">
        <f t="shared" si="20"/>
        <v>0</v>
      </c>
      <c r="X411" s="38"/>
    </row>
    <row r="412">
      <c r="A412" s="33" t="s">
        <v>44</v>
      </c>
      <c r="B412" s="34" t="s">
        <v>37</v>
      </c>
      <c r="C412" s="34">
        <v>1.0</v>
      </c>
      <c r="D412" s="60">
        <v>44740.0</v>
      </c>
      <c r="E412" s="34" t="s">
        <v>48</v>
      </c>
      <c r="I412" s="34">
        <v>9.0</v>
      </c>
      <c r="J412" s="34">
        <v>151.22</v>
      </c>
      <c r="K412" s="34">
        <v>1.0</v>
      </c>
      <c r="L412" s="34">
        <v>51.3723</v>
      </c>
      <c r="M412" s="34">
        <v>18.2867</v>
      </c>
      <c r="O412" s="36">
        <f t="shared" si="32"/>
        <v>0.6440357936</v>
      </c>
      <c r="P412" s="36">
        <f t="shared" si="33"/>
        <v>1</v>
      </c>
      <c r="U412" s="36">
        <f t="shared" si="20"/>
        <v>0</v>
      </c>
      <c r="X412" s="38"/>
    </row>
    <row r="413">
      <c r="A413" s="33" t="s">
        <v>44</v>
      </c>
      <c r="B413" s="34" t="s">
        <v>37</v>
      </c>
      <c r="C413" s="34">
        <v>1.0</v>
      </c>
      <c r="D413" s="60">
        <v>44740.0</v>
      </c>
      <c r="E413" s="34" t="s">
        <v>48</v>
      </c>
      <c r="I413" s="34">
        <v>9.0</v>
      </c>
      <c r="J413" s="34">
        <v>151.22</v>
      </c>
      <c r="K413" s="34">
        <v>1.0</v>
      </c>
      <c r="L413" s="34">
        <v>51.3723</v>
      </c>
      <c r="M413" s="34">
        <v>18.2867</v>
      </c>
      <c r="O413" s="36">
        <f t="shared" si="32"/>
        <v>0.6440357936</v>
      </c>
      <c r="P413" s="36">
        <f t="shared" si="33"/>
        <v>1</v>
      </c>
      <c r="U413" s="36">
        <f t="shared" si="20"/>
        <v>0</v>
      </c>
      <c r="X413" s="38"/>
    </row>
    <row r="414">
      <c r="A414" s="33" t="s">
        <v>44</v>
      </c>
      <c r="B414" s="34" t="s">
        <v>37</v>
      </c>
      <c r="C414" s="34">
        <v>1.0</v>
      </c>
      <c r="D414" s="60">
        <v>44740.0</v>
      </c>
      <c r="E414" s="34" t="s">
        <v>48</v>
      </c>
      <c r="I414" s="34">
        <v>10.0</v>
      </c>
      <c r="J414" s="34">
        <v>173.15</v>
      </c>
      <c r="K414" s="34">
        <v>1.0</v>
      </c>
      <c r="L414" s="34">
        <v>58.2127</v>
      </c>
      <c r="M414" s="34">
        <v>18.466</v>
      </c>
      <c r="O414" s="36">
        <f t="shared" si="32"/>
        <v>0.6827839973</v>
      </c>
      <c r="P414" s="36">
        <f t="shared" si="33"/>
        <v>1</v>
      </c>
      <c r="U414" s="36">
        <f t="shared" si="20"/>
        <v>0</v>
      </c>
      <c r="X414" s="38"/>
    </row>
    <row r="415">
      <c r="A415" s="33" t="s">
        <v>44</v>
      </c>
      <c r="B415" s="34" t="s">
        <v>37</v>
      </c>
      <c r="C415" s="34">
        <v>1.0</v>
      </c>
      <c r="D415" s="60">
        <v>44740.0</v>
      </c>
      <c r="E415" s="34" t="s">
        <v>48</v>
      </c>
      <c r="I415" s="34">
        <v>10.0</v>
      </c>
      <c r="J415" s="34">
        <v>173.15</v>
      </c>
      <c r="K415" s="34">
        <v>1.0</v>
      </c>
      <c r="L415" s="34">
        <v>58.2127</v>
      </c>
      <c r="M415" s="34">
        <v>18.466</v>
      </c>
      <c r="O415" s="36">
        <f t="shared" si="32"/>
        <v>0.6827839973</v>
      </c>
      <c r="P415" s="36">
        <f t="shared" si="33"/>
        <v>1</v>
      </c>
      <c r="U415" s="36">
        <f t="shared" si="20"/>
        <v>0</v>
      </c>
      <c r="X415" s="38"/>
    </row>
    <row r="416">
      <c r="A416" s="40" t="s">
        <v>44</v>
      </c>
      <c r="B416" s="41" t="s">
        <v>37</v>
      </c>
      <c r="C416" s="41">
        <v>1.0</v>
      </c>
      <c r="D416" s="61">
        <v>44740.0</v>
      </c>
      <c r="E416" s="41" t="s">
        <v>48</v>
      </c>
      <c r="F416" s="32"/>
      <c r="G416" s="32"/>
      <c r="H416" s="32"/>
      <c r="I416" s="41">
        <v>10.0</v>
      </c>
      <c r="J416" s="41">
        <v>173.15</v>
      </c>
      <c r="K416" s="41">
        <v>1.0</v>
      </c>
      <c r="L416" s="41">
        <v>58.2127</v>
      </c>
      <c r="M416" s="41">
        <v>18.466</v>
      </c>
      <c r="N416" s="32"/>
      <c r="O416" s="32">
        <f t="shared" si="32"/>
        <v>0.6827839973</v>
      </c>
      <c r="P416" s="32">
        <f t="shared" si="33"/>
        <v>1</v>
      </c>
      <c r="Q416" s="32"/>
      <c r="R416" s="32"/>
      <c r="S416" s="32"/>
      <c r="T416" s="32"/>
      <c r="U416" s="32">
        <f t="shared" si="20"/>
        <v>0</v>
      </c>
      <c r="V416" s="32"/>
      <c r="W416" s="32"/>
      <c r="X416" s="43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>
      <c r="A417" s="33" t="s">
        <v>44</v>
      </c>
      <c r="B417" s="34" t="s">
        <v>37</v>
      </c>
      <c r="C417" s="34">
        <v>1.0</v>
      </c>
      <c r="D417" s="35">
        <v>44756.0</v>
      </c>
      <c r="E417" s="34" t="s">
        <v>48</v>
      </c>
      <c r="I417" s="34">
        <v>1.0</v>
      </c>
      <c r="J417" s="34">
        <v>152.55</v>
      </c>
      <c r="K417" s="34">
        <v>1.0</v>
      </c>
      <c r="L417" s="34">
        <v>30.4243</v>
      </c>
      <c r="M417" s="34">
        <v>10.0736</v>
      </c>
      <c r="N417" s="36">
        <f>M417-((AFDW!P367)*M417)</f>
        <v>10.0736</v>
      </c>
      <c r="O417" s="36">
        <f t="shared" si="32"/>
        <v>0.6688962441</v>
      </c>
      <c r="P417" s="36">
        <f t="shared" si="33"/>
        <v>0.6688962441</v>
      </c>
      <c r="R417" s="36">
        <f t="shared" ref="R417:R432" si="34">L417/N417</f>
        <v>3.020201318</v>
      </c>
      <c r="U417" s="36">
        <f t="shared" si="20"/>
        <v>0</v>
      </c>
      <c r="X417" s="38"/>
    </row>
    <row r="418">
      <c r="A418" s="33" t="s">
        <v>44</v>
      </c>
      <c r="B418" s="34" t="s">
        <v>37</v>
      </c>
      <c r="C418" s="34">
        <v>1.0</v>
      </c>
      <c r="D418" s="35">
        <v>44756.0</v>
      </c>
      <c r="E418" s="34" t="s">
        <v>48</v>
      </c>
      <c r="I418" s="34">
        <v>1.0</v>
      </c>
      <c r="J418" s="34">
        <v>152.55</v>
      </c>
      <c r="K418" s="34">
        <v>1.0</v>
      </c>
      <c r="L418" s="34">
        <v>30.4243</v>
      </c>
      <c r="M418" s="34">
        <v>10.0736</v>
      </c>
      <c r="N418" s="36">
        <f>M418-((AFDW!P368)*M418)</f>
        <v>10.0736</v>
      </c>
      <c r="O418" s="36">
        <f t="shared" si="32"/>
        <v>0.6688962441</v>
      </c>
      <c r="P418" s="36">
        <f t="shared" si="33"/>
        <v>0.6688962441</v>
      </c>
      <c r="R418" s="36">
        <f t="shared" si="34"/>
        <v>3.020201318</v>
      </c>
      <c r="U418" s="36">
        <f t="shared" si="20"/>
        <v>0</v>
      </c>
      <c r="X418" s="38"/>
    </row>
    <row r="419">
      <c r="A419" s="33" t="s">
        <v>44</v>
      </c>
      <c r="B419" s="34" t="s">
        <v>37</v>
      </c>
      <c r="C419" s="34">
        <v>1.0</v>
      </c>
      <c r="D419" s="35">
        <v>44756.0</v>
      </c>
      <c r="E419" s="34" t="s">
        <v>48</v>
      </c>
      <c r="I419" s="34">
        <v>1.0</v>
      </c>
      <c r="J419" s="34">
        <v>152.55</v>
      </c>
      <c r="K419" s="34">
        <v>1.0</v>
      </c>
      <c r="L419" s="34">
        <v>30.4243</v>
      </c>
      <c r="M419" s="34">
        <v>10.0736</v>
      </c>
      <c r="N419" s="36">
        <f>M419-((AFDW!P369)*M419)</f>
        <v>10.0736</v>
      </c>
      <c r="O419" s="36">
        <f t="shared" si="32"/>
        <v>0.6688962441</v>
      </c>
      <c r="P419" s="36">
        <f t="shared" si="33"/>
        <v>0.6688962441</v>
      </c>
      <c r="R419" s="36">
        <f t="shared" si="34"/>
        <v>3.020201318</v>
      </c>
      <c r="U419" s="36">
        <f t="shared" si="20"/>
        <v>0</v>
      </c>
      <c r="X419" s="38"/>
    </row>
    <row r="420">
      <c r="A420" s="33" t="s">
        <v>44</v>
      </c>
      <c r="B420" s="34" t="s">
        <v>37</v>
      </c>
      <c r="C420" s="34">
        <v>1.0</v>
      </c>
      <c r="D420" s="35">
        <v>44756.0</v>
      </c>
      <c r="E420" s="34" t="s">
        <v>48</v>
      </c>
      <c r="I420" s="34">
        <v>2.0</v>
      </c>
      <c r="J420" s="34">
        <v>163.14</v>
      </c>
      <c r="K420" s="34">
        <v>1.0</v>
      </c>
      <c r="L420" s="34">
        <v>34.8341</v>
      </c>
      <c r="M420" s="34">
        <v>11.0116</v>
      </c>
      <c r="N420" s="36">
        <f>M420-((AFDW!P370)*M420)</f>
        <v>11.0116</v>
      </c>
      <c r="O420" s="36">
        <f t="shared" si="32"/>
        <v>0.6838844695</v>
      </c>
      <c r="P420" s="36">
        <f t="shared" si="33"/>
        <v>0.6838844695</v>
      </c>
      <c r="R420" s="36">
        <f t="shared" si="34"/>
        <v>3.163400414</v>
      </c>
      <c r="U420" s="36">
        <f t="shared" si="20"/>
        <v>0</v>
      </c>
      <c r="X420" s="38"/>
    </row>
    <row r="421">
      <c r="A421" s="33" t="s">
        <v>44</v>
      </c>
      <c r="B421" s="34" t="s">
        <v>37</v>
      </c>
      <c r="C421" s="34">
        <v>1.0</v>
      </c>
      <c r="D421" s="35">
        <v>44756.0</v>
      </c>
      <c r="E421" s="34" t="s">
        <v>48</v>
      </c>
      <c r="I421" s="34">
        <v>2.0</v>
      </c>
      <c r="J421" s="34">
        <v>163.14</v>
      </c>
      <c r="K421" s="34">
        <v>1.0</v>
      </c>
      <c r="L421" s="34">
        <v>34.8341</v>
      </c>
      <c r="M421" s="34">
        <v>11.0116</v>
      </c>
      <c r="N421" s="36">
        <f>M421-((AFDW!P371)*M421)</f>
        <v>11.0116</v>
      </c>
      <c r="O421" s="36">
        <f t="shared" si="32"/>
        <v>0.6838844695</v>
      </c>
      <c r="P421" s="36">
        <f t="shared" si="33"/>
        <v>0.6838844695</v>
      </c>
      <c r="R421" s="36">
        <f t="shared" si="34"/>
        <v>3.163400414</v>
      </c>
      <c r="U421" s="36">
        <f t="shared" si="20"/>
        <v>0</v>
      </c>
      <c r="X421" s="38"/>
    </row>
    <row r="422">
      <c r="A422" s="33" t="s">
        <v>44</v>
      </c>
      <c r="B422" s="34" t="s">
        <v>37</v>
      </c>
      <c r="C422" s="34">
        <v>1.0</v>
      </c>
      <c r="D422" s="35">
        <v>44756.0</v>
      </c>
      <c r="E422" s="34" t="s">
        <v>48</v>
      </c>
      <c r="I422" s="34">
        <v>2.0</v>
      </c>
      <c r="J422" s="34">
        <v>163.14</v>
      </c>
      <c r="K422" s="34">
        <v>1.0</v>
      </c>
      <c r="L422" s="34">
        <v>34.8341</v>
      </c>
      <c r="M422" s="34">
        <v>11.0116</v>
      </c>
      <c r="N422" s="36">
        <f>M422-((AFDW!P372)*M422)</f>
        <v>11.0116</v>
      </c>
      <c r="O422" s="36">
        <f t="shared" si="32"/>
        <v>0.6838844695</v>
      </c>
      <c r="P422" s="36">
        <f t="shared" si="33"/>
        <v>0.6838844695</v>
      </c>
      <c r="R422" s="36">
        <f t="shared" si="34"/>
        <v>3.163400414</v>
      </c>
      <c r="U422" s="36">
        <f t="shared" si="20"/>
        <v>0</v>
      </c>
      <c r="X422" s="38"/>
    </row>
    <row r="423">
      <c r="A423" s="33" t="s">
        <v>44</v>
      </c>
      <c r="B423" s="34" t="s">
        <v>37</v>
      </c>
      <c r="C423" s="34">
        <v>1.0</v>
      </c>
      <c r="D423" s="35">
        <v>44756.0</v>
      </c>
      <c r="E423" s="34" t="s">
        <v>48</v>
      </c>
      <c r="I423" s="34">
        <v>3.0</v>
      </c>
      <c r="J423" s="34">
        <v>171.98</v>
      </c>
      <c r="K423" s="34">
        <v>1.0</v>
      </c>
      <c r="L423" s="34">
        <v>38.4804</v>
      </c>
      <c r="M423" s="34">
        <v>11.688</v>
      </c>
      <c r="N423" s="36">
        <f>M423-((AFDW!P373)*M423)</f>
        <v>11.688</v>
      </c>
      <c r="O423" s="36">
        <f t="shared" si="32"/>
        <v>0.6962609536</v>
      </c>
      <c r="P423" s="36">
        <f t="shared" si="33"/>
        <v>0.6962609536</v>
      </c>
      <c r="R423" s="36">
        <f t="shared" si="34"/>
        <v>3.292299795</v>
      </c>
      <c r="U423" s="36">
        <f t="shared" si="20"/>
        <v>0</v>
      </c>
      <c r="X423" s="38"/>
    </row>
    <row r="424">
      <c r="A424" s="33" t="s">
        <v>44</v>
      </c>
      <c r="B424" s="34" t="s">
        <v>37</v>
      </c>
      <c r="C424" s="34">
        <v>1.0</v>
      </c>
      <c r="D424" s="35">
        <v>44756.0</v>
      </c>
      <c r="E424" s="34" t="s">
        <v>48</v>
      </c>
      <c r="I424" s="34">
        <v>3.0</v>
      </c>
      <c r="J424" s="34">
        <v>171.98</v>
      </c>
      <c r="K424" s="34">
        <v>1.0</v>
      </c>
      <c r="L424" s="34">
        <v>38.4804</v>
      </c>
      <c r="M424" s="34">
        <v>11.688</v>
      </c>
      <c r="N424" s="36">
        <f>M424-((AFDW!P374)*M424)</f>
        <v>11.688</v>
      </c>
      <c r="O424" s="36">
        <f t="shared" si="32"/>
        <v>0.6962609536</v>
      </c>
      <c r="P424" s="36">
        <f t="shared" si="33"/>
        <v>0.6962609536</v>
      </c>
      <c r="R424" s="36">
        <f t="shared" si="34"/>
        <v>3.292299795</v>
      </c>
      <c r="U424" s="36">
        <f t="shared" si="20"/>
        <v>0</v>
      </c>
      <c r="X424" s="38"/>
    </row>
    <row r="425">
      <c r="A425" s="33" t="s">
        <v>44</v>
      </c>
      <c r="B425" s="34" t="s">
        <v>37</v>
      </c>
      <c r="C425" s="34">
        <v>1.0</v>
      </c>
      <c r="D425" s="35">
        <v>44756.0</v>
      </c>
      <c r="E425" s="34" t="s">
        <v>48</v>
      </c>
      <c r="I425" s="34">
        <v>3.0</v>
      </c>
      <c r="J425" s="34">
        <v>171.98</v>
      </c>
      <c r="K425" s="34">
        <v>1.0</v>
      </c>
      <c r="L425" s="34">
        <v>38.4804</v>
      </c>
      <c r="M425" s="34">
        <v>11.688</v>
      </c>
      <c r="N425" s="36">
        <f>M425-((AFDW!P375)*M425)</f>
        <v>11.688</v>
      </c>
      <c r="O425" s="36">
        <f t="shared" si="32"/>
        <v>0.6962609536</v>
      </c>
      <c r="P425" s="36">
        <f t="shared" si="33"/>
        <v>0.6962609536</v>
      </c>
      <c r="R425" s="36">
        <f t="shared" si="34"/>
        <v>3.292299795</v>
      </c>
      <c r="U425" s="36">
        <f t="shared" si="20"/>
        <v>0</v>
      </c>
      <c r="X425" s="38"/>
    </row>
    <row r="426">
      <c r="A426" s="33" t="s">
        <v>44</v>
      </c>
      <c r="B426" s="34" t="s">
        <v>37</v>
      </c>
      <c r="C426" s="34">
        <v>1.0</v>
      </c>
      <c r="D426" s="35">
        <v>44756.0</v>
      </c>
      <c r="E426" s="34" t="s">
        <v>48</v>
      </c>
      <c r="I426" s="34">
        <v>4.0</v>
      </c>
      <c r="J426" s="34">
        <v>183.16</v>
      </c>
      <c r="K426" s="34">
        <v>1.0</v>
      </c>
      <c r="L426" s="34">
        <v>42.4281</v>
      </c>
      <c r="M426" s="34">
        <v>13.5808</v>
      </c>
      <c r="N426" s="36">
        <f>M426-((AFDW!P376)*M426)</f>
        <v>13.5808</v>
      </c>
      <c r="O426" s="36">
        <f t="shared" si="32"/>
        <v>0.6799102482</v>
      </c>
      <c r="P426" s="36">
        <f t="shared" si="33"/>
        <v>0.6799102482</v>
      </c>
      <c r="R426" s="36">
        <f t="shared" si="34"/>
        <v>3.124123763</v>
      </c>
      <c r="U426" s="36">
        <f t="shared" si="20"/>
        <v>0</v>
      </c>
      <c r="X426" s="38"/>
    </row>
    <row r="427">
      <c r="A427" s="33" t="s">
        <v>44</v>
      </c>
      <c r="B427" s="34" t="s">
        <v>37</v>
      </c>
      <c r="C427" s="34">
        <v>1.0</v>
      </c>
      <c r="D427" s="35">
        <v>44756.0</v>
      </c>
      <c r="E427" s="34" t="s">
        <v>48</v>
      </c>
      <c r="I427" s="34">
        <v>4.0</v>
      </c>
      <c r="J427" s="34">
        <v>183.16</v>
      </c>
      <c r="K427" s="34">
        <v>1.0</v>
      </c>
      <c r="L427" s="34">
        <v>42.4281</v>
      </c>
      <c r="M427" s="34">
        <v>13.5808</v>
      </c>
      <c r="N427" s="36">
        <f>M427-((AFDW!P377)*M427)</f>
        <v>13.5808</v>
      </c>
      <c r="O427" s="36">
        <f t="shared" si="32"/>
        <v>0.6799102482</v>
      </c>
      <c r="P427" s="36">
        <f t="shared" si="33"/>
        <v>0.6799102482</v>
      </c>
      <c r="R427" s="36">
        <f t="shared" si="34"/>
        <v>3.124123763</v>
      </c>
      <c r="U427" s="36">
        <f t="shared" si="20"/>
        <v>0</v>
      </c>
      <c r="X427" s="38"/>
    </row>
    <row r="428">
      <c r="A428" s="33" t="s">
        <v>44</v>
      </c>
      <c r="B428" s="34" t="s">
        <v>37</v>
      </c>
      <c r="C428" s="34">
        <v>1.0</v>
      </c>
      <c r="D428" s="35">
        <v>44756.0</v>
      </c>
      <c r="E428" s="34" t="s">
        <v>48</v>
      </c>
      <c r="I428" s="34">
        <v>4.0</v>
      </c>
      <c r="J428" s="34">
        <v>183.16</v>
      </c>
      <c r="K428" s="34">
        <v>1.0</v>
      </c>
      <c r="L428" s="34">
        <v>42.4281</v>
      </c>
      <c r="M428" s="34">
        <v>13.5808</v>
      </c>
      <c r="N428" s="36">
        <f>M428-((AFDW!P378)*M428)</f>
        <v>13.5808</v>
      </c>
      <c r="O428" s="36">
        <f t="shared" si="32"/>
        <v>0.6799102482</v>
      </c>
      <c r="P428" s="36">
        <f t="shared" si="33"/>
        <v>0.6799102482</v>
      </c>
      <c r="R428" s="36">
        <f t="shared" si="34"/>
        <v>3.124123763</v>
      </c>
      <c r="U428" s="36">
        <f t="shared" si="20"/>
        <v>0</v>
      </c>
      <c r="X428" s="38"/>
    </row>
    <row r="429">
      <c r="A429" s="33" t="s">
        <v>44</v>
      </c>
      <c r="B429" s="34" t="s">
        <v>37</v>
      </c>
      <c r="C429" s="34">
        <v>1.0</v>
      </c>
      <c r="D429" s="35">
        <v>44756.0</v>
      </c>
      <c r="E429" s="34" t="s">
        <v>48</v>
      </c>
      <c r="I429" s="34">
        <v>5.0</v>
      </c>
      <c r="J429" s="34">
        <v>165.25</v>
      </c>
      <c r="K429" s="34">
        <v>1.0</v>
      </c>
      <c r="L429" s="34">
        <v>45.1307</v>
      </c>
      <c r="M429" s="34">
        <v>15.6051</v>
      </c>
      <c r="N429" s="36">
        <f>M429-((AFDW!P379)*M429)</f>
        <v>15.6051</v>
      </c>
      <c r="O429" s="36">
        <f t="shared" si="32"/>
        <v>0.6542242864</v>
      </c>
      <c r="P429" s="36">
        <f t="shared" si="33"/>
        <v>0.6542242864</v>
      </c>
      <c r="R429" s="36">
        <f t="shared" si="34"/>
        <v>2.892048112</v>
      </c>
      <c r="U429" s="36">
        <f t="shared" si="20"/>
        <v>0</v>
      </c>
      <c r="X429" s="38"/>
    </row>
    <row r="430">
      <c r="A430" s="33" t="s">
        <v>44</v>
      </c>
      <c r="B430" s="34" t="s">
        <v>37</v>
      </c>
      <c r="C430" s="34">
        <v>1.0</v>
      </c>
      <c r="D430" s="35">
        <v>44756.0</v>
      </c>
      <c r="E430" s="34" t="s">
        <v>48</v>
      </c>
      <c r="I430" s="34">
        <v>5.0</v>
      </c>
      <c r="J430" s="34">
        <v>165.25</v>
      </c>
      <c r="K430" s="34">
        <v>1.0</v>
      </c>
      <c r="L430" s="34">
        <v>45.1307</v>
      </c>
      <c r="M430" s="34">
        <v>15.6051</v>
      </c>
      <c r="N430" s="36">
        <f>M430-((AFDW!P380)*M430)</f>
        <v>15.6051</v>
      </c>
      <c r="O430" s="36">
        <f t="shared" si="32"/>
        <v>0.6542242864</v>
      </c>
      <c r="P430" s="36">
        <f t="shared" si="33"/>
        <v>0.6542242864</v>
      </c>
      <c r="R430" s="36">
        <f t="shared" si="34"/>
        <v>2.892048112</v>
      </c>
      <c r="U430" s="36">
        <f t="shared" si="20"/>
        <v>0</v>
      </c>
      <c r="X430" s="38"/>
    </row>
    <row r="431">
      <c r="A431" s="40" t="s">
        <v>44</v>
      </c>
      <c r="B431" s="41" t="s">
        <v>37</v>
      </c>
      <c r="C431" s="41">
        <v>1.0</v>
      </c>
      <c r="D431" s="42">
        <v>44756.0</v>
      </c>
      <c r="E431" s="41" t="s">
        <v>48</v>
      </c>
      <c r="F431" s="32"/>
      <c r="G431" s="32"/>
      <c r="H431" s="32"/>
      <c r="I431" s="41">
        <v>5.0</v>
      </c>
      <c r="J431" s="41">
        <v>165.25</v>
      </c>
      <c r="K431" s="41">
        <v>1.0</v>
      </c>
      <c r="L431" s="41">
        <v>45.1307</v>
      </c>
      <c r="M431" s="41">
        <v>15.6051</v>
      </c>
      <c r="N431" s="32">
        <f>M431-((AFDW!P381)*M431)</f>
        <v>15.6051</v>
      </c>
      <c r="O431" s="32">
        <f t="shared" si="32"/>
        <v>0.6542242864</v>
      </c>
      <c r="P431" s="32">
        <f t="shared" si="33"/>
        <v>0.6542242864</v>
      </c>
      <c r="Q431" s="32"/>
      <c r="R431" s="32">
        <f t="shared" si="34"/>
        <v>2.892048112</v>
      </c>
      <c r="S431" s="32"/>
      <c r="T431" s="32"/>
      <c r="U431" s="32">
        <f t="shared" si="20"/>
        <v>0</v>
      </c>
      <c r="V431" s="32"/>
      <c r="W431" s="32"/>
      <c r="X431" s="43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>
      <c r="A432" s="33" t="s">
        <v>44</v>
      </c>
      <c r="B432" s="34" t="s">
        <v>37</v>
      </c>
      <c r="C432" s="34">
        <v>1.0</v>
      </c>
      <c r="D432" s="35">
        <v>44691.0</v>
      </c>
      <c r="E432" s="34" t="s">
        <v>49</v>
      </c>
      <c r="I432" s="34">
        <v>1.0</v>
      </c>
      <c r="J432" s="34">
        <v>200.95</v>
      </c>
      <c r="K432" s="34">
        <v>1.0</v>
      </c>
      <c r="L432" s="34">
        <v>76.4051</v>
      </c>
      <c r="O432" s="36">
        <f t="shared" ref="O432:O460" si="35">1-M432/L432</f>
        <v>1</v>
      </c>
      <c r="Q432" s="36" t="str">
        <f t="shared" ref="Q432:Q491" si="36">L432/M432</f>
        <v>#DIV/0!</v>
      </c>
      <c r="R432" s="36" t="str">
        <f t="shared" si="34"/>
        <v>#DIV/0!</v>
      </c>
      <c r="X432" s="38"/>
    </row>
    <row r="433">
      <c r="A433" s="33" t="s">
        <v>44</v>
      </c>
      <c r="B433" s="34" t="s">
        <v>37</v>
      </c>
      <c r="C433" s="34">
        <v>1.0</v>
      </c>
      <c r="D433" s="35">
        <v>44691.0</v>
      </c>
      <c r="E433" s="34" t="s">
        <v>49</v>
      </c>
      <c r="I433" s="34">
        <v>1.0</v>
      </c>
      <c r="J433" s="34">
        <v>200.95</v>
      </c>
      <c r="K433" s="34">
        <v>1.0</v>
      </c>
      <c r="L433" s="34">
        <v>76.4051</v>
      </c>
      <c r="O433" s="36">
        <f t="shared" si="35"/>
        <v>1</v>
      </c>
      <c r="Q433" s="36" t="str">
        <f t="shared" si="36"/>
        <v>#DIV/0!</v>
      </c>
      <c r="R433" s="36" t="str">
        <f>L435/N433</f>
        <v>#DIV/0!</v>
      </c>
      <c r="X433" s="38"/>
    </row>
    <row r="434">
      <c r="A434" s="33" t="s">
        <v>44</v>
      </c>
      <c r="B434" s="34" t="s">
        <v>37</v>
      </c>
      <c r="C434" s="34">
        <v>1.0</v>
      </c>
      <c r="D434" s="35">
        <v>44691.0</v>
      </c>
      <c r="E434" s="34" t="s">
        <v>49</v>
      </c>
      <c r="I434" s="34">
        <v>1.0</v>
      </c>
      <c r="J434" s="34">
        <v>200.95</v>
      </c>
      <c r="K434" s="34">
        <v>1.0</v>
      </c>
      <c r="L434" s="34">
        <v>76.4051</v>
      </c>
      <c r="O434" s="36">
        <f t="shared" si="35"/>
        <v>1</v>
      </c>
      <c r="Q434" s="36" t="str">
        <f t="shared" si="36"/>
        <v>#DIV/0!</v>
      </c>
      <c r="R434" s="36" t="str">
        <f>L438/N434</f>
        <v>#DIV/0!</v>
      </c>
      <c r="X434" s="38"/>
    </row>
    <row r="435">
      <c r="A435" s="33" t="s">
        <v>44</v>
      </c>
      <c r="B435" s="34" t="s">
        <v>37</v>
      </c>
      <c r="C435" s="34">
        <v>1.0</v>
      </c>
      <c r="D435" s="35">
        <v>44691.0</v>
      </c>
      <c r="E435" s="34" t="s">
        <v>49</v>
      </c>
      <c r="I435" s="34">
        <v>2.0</v>
      </c>
      <c r="J435" s="34">
        <v>210.35</v>
      </c>
      <c r="K435" s="34">
        <v>1.0</v>
      </c>
      <c r="L435" s="34">
        <v>79.9968</v>
      </c>
      <c r="O435" s="36">
        <f t="shared" si="35"/>
        <v>1</v>
      </c>
      <c r="Q435" s="36" t="str">
        <f t="shared" si="36"/>
        <v>#DIV/0!</v>
      </c>
      <c r="R435" s="36" t="str">
        <f>L441/N435</f>
        <v>#DIV/0!</v>
      </c>
      <c r="X435" s="38"/>
    </row>
    <row r="436">
      <c r="A436" s="33" t="s">
        <v>44</v>
      </c>
      <c r="B436" s="34" t="s">
        <v>37</v>
      </c>
      <c r="C436" s="34">
        <v>1.0</v>
      </c>
      <c r="D436" s="35">
        <v>44691.0</v>
      </c>
      <c r="E436" s="34" t="s">
        <v>49</v>
      </c>
      <c r="I436" s="34">
        <v>2.0</v>
      </c>
      <c r="J436" s="34">
        <v>210.35</v>
      </c>
      <c r="K436" s="34">
        <v>1.0</v>
      </c>
      <c r="L436" s="34">
        <v>79.9968</v>
      </c>
      <c r="O436" s="36">
        <f t="shared" si="35"/>
        <v>1</v>
      </c>
      <c r="Q436" s="36" t="str">
        <f t="shared" si="36"/>
        <v>#DIV/0!</v>
      </c>
      <c r="R436" s="36" t="str">
        <f>L444/N436</f>
        <v>#DIV/0!</v>
      </c>
      <c r="X436" s="38"/>
    </row>
    <row r="437">
      <c r="A437" s="33" t="s">
        <v>44</v>
      </c>
      <c r="B437" s="34" t="s">
        <v>37</v>
      </c>
      <c r="C437" s="34">
        <v>1.0</v>
      </c>
      <c r="D437" s="35">
        <v>44691.0</v>
      </c>
      <c r="E437" s="34" t="s">
        <v>49</v>
      </c>
      <c r="I437" s="34">
        <v>2.0</v>
      </c>
      <c r="J437" s="34">
        <v>210.35</v>
      </c>
      <c r="K437" s="34">
        <v>1.0</v>
      </c>
      <c r="L437" s="34">
        <v>79.9968</v>
      </c>
      <c r="O437" s="36">
        <f t="shared" si="35"/>
        <v>1</v>
      </c>
      <c r="Q437" s="36" t="str">
        <f t="shared" si="36"/>
        <v>#DIV/0!</v>
      </c>
      <c r="R437" s="36" t="str">
        <f>L437/N437</f>
        <v>#DIV/0!</v>
      </c>
      <c r="X437" s="38"/>
    </row>
    <row r="438">
      <c r="A438" s="33" t="s">
        <v>44</v>
      </c>
      <c r="B438" s="34" t="s">
        <v>37</v>
      </c>
      <c r="C438" s="34">
        <v>1.0</v>
      </c>
      <c r="D438" s="35">
        <v>44691.0</v>
      </c>
      <c r="E438" s="34" t="s">
        <v>49</v>
      </c>
      <c r="I438" s="34">
        <v>3.0</v>
      </c>
      <c r="J438" s="34">
        <v>214.41</v>
      </c>
      <c r="K438" s="34">
        <v>1.0</v>
      </c>
      <c r="L438" s="34">
        <v>82.5115</v>
      </c>
      <c r="O438" s="36">
        <f t="shared" si="35"/>
        <v>1</v>
      </c>
      <c r="Q438" s="36" t="str">
        <f t="shared" si="36"/>
        <v>#DIV/0!</v>
      </c>
      <c r="R438" s="36" t="str">
        <f>#REF!/N438</f>
        <v>#REF!</v>
      </c>
      <c r="X438" s="38"/>
    </row>
    <row r="439">
      <c r="A439" s="33" t="s">
        <v>44</v>
      </c>
      <c r="B439" s="34" t="s">
        <v>37</v>
      </c>
      <c r="C439" s="34">
        <v>1.0</v>
      </c>
      <c r="D439" s="35">
        <v>44691.0</v>
      </c>
      <c r="E439" s="34" t="s">
        <v>49</v>
      </c>
      <c r="I439" s="34">
        <v>3.0</v>
      </c>
      <c r="J439" s="34">
        <v>214.41</v>
      </c>
      <c r="K439" s="34">
        <v>1.0</v>
      </c>
      <c r="L439" s="34">
        <v>82.5115</v>
      </c>
      <c r="O439" s="36">
        <f t="shared" si="35"/>
        <v>1</v>
      </c>
      <c r="Q439" s="36" t="str">
        <f t="shared" si="36"/>
        <v>#DIV/0!</v>
      </c>
      <c r="R439" s="36" t="str">
        <f t="shared" ref="R439:R440" si="37">L439/N439</f>
        <v>#DIV/0!</v>
      </c>
      <c r="X439" s="38"/>
    </row>
    <row r="440">
      <c r="A440" s="33" t="s">
        <v>44</v>
      </c>
      <c r="B440" s="34" t="s">
        <v>37</v>
      </c>
      <c r="C440" s="34">
        <v>1.0</v>
      </c>
      <c r="D440" s="35">
        <v>44691.0</v>
      </c>
      <c r="E440" s="34" t="s">
        <v>49</v>
      </c>
      <c r="I440" s="34">
        <v>3.0</v>
      </c>
      <c r="J440" s="34">
        <v>214.41</v>
      </c>
      <c r="K440" s="34">
        <v>1.0</v>
      </c>
      <c r="L440" s="34">
        <v>82.5115</v>
      </c>
      <c r="O440" s="36">
        <f t="shared" si="35"/>
        <v>1</v>
      </c>
      <c r="Q440" s="36" t="str">
        <f t="shared" si="36"/>
        <v>#DIV/0!</v>
      </c>
      <c r="R440" s="36" t="str">
        <f t="shared" si="37"/>
        <v>#DIV/0!</v>
      </c>
      <c r="X440" s="38"/>
    </row>
    <row r="441">
      <c r="A441" s="33" t="s">
        <v>44</v>
      </c>
      <c r="B441" s="34" t="s">
        <v>37</v>
      </c>
      <c r="C441" s="34">
        <v>1.0</v>
      </c>
      <c r="D441" s="35">
        <v>44691.0</v>
      </c>
      <c r="E441" s="34" t="s">
        <v>49</v>
      </c>
      <c r="I441" s="34">
        <v>4.0</v>
      </c>
      <c r="J441" s="34">
        <v>200.61</v>
      </c>
      <c r="K441" s="34">
        <v>1.0</v>
      </c>
      <c r="L441" s="34">
        <v>77.5975</v>
      </c>
      <c r="O441" s="36">
        <f t="shared" si="35"/>
        <v>1</v>
      </c>
      <c r="Q441" s="36" t="str">
        <f t="shared" si="36"/>
        <v>#DIV/0!</v>
      </c>
      <c r="R441" s="36" t="str">
        <f>#REF!/N441</f>
        <v>#REF!</v>
      </c>
      <c r="X441" s="38"/>
    </row>
    <row r="442">
      <c r="A442" s="33" t="s">
        <v>44</v>
      </c>
      <c r="B442" s="34" t="s">
        <v>37</v>
      </c>
      <c r="C442" s="34">
        <v>1.0</v>
      </c>
      <c r="D442" s="35">
        <v>44691.0</v>
      </c>
      <c r="E442" s="34" t="s">
        <v>49</v>
      </c>
      <c r="I442" s="34">
        <v>4.0</v>
      </c>
      <c r="J442" s="34">
        <v>200.61</v>
      </c>
      <c r="K442" s="34">
        <v>1.0</v>
      </c>
      <c r="L442" s="34">
        <v>77.5975</v>
      </c>
      <c r="O442" s="36">
        <f t="shared" si="35"/>
        <v>1</v>
      </c>
      <c r="Q442" s="36" t="str">
        <f t="shared" si="36"/>
        <v>#DIV/0!</v>
      </c>
      <c r="R442" s="36" t="str">
        <f t="shared" ref="R442:R443" si="38">L442/N442</f>
        <v>#DIV/0!</v>
      </c>
      <c r="X442" s="38"/>
    </row>
    <row r="443">
      <c r="A443" s="33" t="s">
        <v>44</v>
      </c>
      <c r="B443" s="34" t="s">
        <v>37</v>
      </c>
      <c r="C443" s="34">
        <v>1.0</v>
      </c>
      <c r="D443" s="35">
        <v>44691.0</v>
      </c>
      <c r="E443" s="34" t="s">
        <v>49</v>
      </c>
      <c r="I443" s="34">
        <v>4.0</v>
      </c>
      <c r="J443" s="34">
        <v>200.61</v>
      </c>
      <c r="K443" s="34">
        <v>1.0</v>
      </c>
      <c r="L443" s="34">
        <v>77.5975</v>
      </c>
      <c r="O443" s="36">
        <f t="shared" si="35"/>
        <v>1</v>
      </c>
      <c r="Q443" s="36" t="str">
        <f t="shared" si="36"/>
        <v>#DIV/0!</v>
      </c>
      <c r="R443" s="36" t="str">
        <f t="shared" si="38"/>
        <v>#DIV/0!</v>
      </c>
      <c r="X443" s="38"/>
    </row>
    <row r="444">
      <c r="A444" s="33" t="s">
        <v>44</v>
      </c>
      <c r="B444" s="34" t="s">
        <v>37</v>
      </c>
      <c r="C444" s="34">
        <v>1.0</v>
      </c>
      <c r="D444" s="35">
        <v>44691.0</v>
      </c>
      <c r="E444" s="34" t="s">
        <v>49</v>
      </c>
      <c r="I444" s="34">
        <v>5.0</v>
      </c>
      <c r="J444" s="34">
        <v>206.06</v>
      </c>
      <c r="K444" s="34">
        <v>1.0</v>
      </c>
      <c r="L444" s="34">
        <v>77.4925</v>
      </c>
      <c r="O444" s="36">
        <f t="shared" si="35"/>
        <v>1</v>
      </c>
      <c r="Q444" s="36" t="str">
        <f t="shared" si="36"/>
        <v>#DIV/0!</v>
      </c>
      <c r="R444" s="36" t="str">
        <f>#REF!/N444</f>
        <v>#REF!</v>
      </c>
      <c r="X444" s="38"/>
    </row>
    <row r="445">
      <c r="A445" s="33" t="s">
        <v>44</v>
      </c>
      <c r="B445" s="34" t="s">
        <v>37</v>
      </c>
      <c r="C445" s="34">
        <v>1.0</v>
      </c>
      <c r="D445" s="35">
        <v>44691.0</v>
      </c>
      <c r="E445" s="34" t="s">
        <v>49</v>
      </c>
      <c r="I445" s="34">
        <v>5.0</v>
      </c>
      <c r="J445" s="34">
        <v>206.06</v>
      </c>
      <c r="K445" s="34">
        <v>1.0</v>
      </c>
      <c r="L445" s="34">
        <v>77.4925</v>
      </c>
      <c r="O445" s="36">
        <f t="shared" si="35"/>
        <v>1</v>
      </c>
      <c r="Q445" s="36" t="str">
        <f t="shared" si="36"/>
        <v>#DIV/0!</v>
      </c>
      <c r="R445" s="36" t="str">
        <f t="shared" ref="R445:R448" si="39">L445/N445</f>
        <v>#DIV/0!</v>
      </c>
      <c r="X445" s="38"/>
    </row>
    <row r="446">
      <c r="A446" s="33" t="s">
        <v>44</v>
      </c>
      <c r="B446" s="34" t="s">
        <v>37</v>
      </c>
      <c r="C446" s="34">
        <v>1.0</v>
      </c>
      <c r="D446" s="35">
        <v>44691.0</v>
      </c>
      <c r="E446" s="34" t="s">
        <v>49</v>
      </c>
      <c r="I446" s="34">
        <v>5.0</v>
      </c>
      <c r="J446" s="34">
        <v>206.06</v>
      </c>
      <c r="K446" s="34">
        <v>1.0</v>
      </c>
      <c r="L446" s="34">
        <v>77.4925</v>
      </c>
      <c r="O446" s="36">
        <f t="shared" si="35"/>
        <v>1</v>
      </c>
      <c r="Q446" s="36" t="str">
        <f t="shared" si="36"/>
        <v>#DIV/0!</v>
      </c>
      <c r="R446" s="36" t="str">
        <f t="shared" si="39"/>
        <v>#DIV/0!</v>
      </c>
      <c r="X446" s="38"/>
    </row>
    <row r="447">
      <c r="A447" s="33" t="s">
        <v>44</v>
      </c>
      <c r="B447" s="34" t="s">
        <v>37</v>
      </c>
      <c r="C447" s="34">
        <v>1.0</v>
      </c>
      <c r="D447" s="35">
        <v>44691.0</v>
      </c>
      <c r="E447" s="34" t="s">
        <v>49</v>
      </c>
      <c r="I447" s="34">
        <v>6.0</v>
      </c>
      <c r="J447" s="34">
        <v>202.8</v>
      </c>
      <c r="K447" s="34">
        <v>1.0</v>
      </c>
      <c r="L447" s="34">
        <v>77.2918</v>
      </c>
      <c r="M447" s="34">
        <v>10.9449</v>
      </c>
      <c r="O447" s="36">
        <f t="shared" si="35"/>
        <v>0.8583950691</v>
      </c>
      <c r="Q447" s="36">
        <f t="shared" si="36"/>
        <v>7.061900977</v>
      </c>
      <c r="R447" s="36" t="str">
        <f t="shared" si="39"/>
        <v>#DIV/0!</v>
      </c>
      <c r="X447" s="38"/>
    </row>
    <row r="448">
      <c r="A448" s="33" t="s">
        <v>44</v>
      </c>
      <c r="B448" s="34" t="s">
        <v>37</v>
      </c>
      <c r="C448" s="34">
        <v>1.0</v>
      </c>
      <c r="D448" s="35">
        <v>44691.0</v>
      </c>
      <c r="E448" s="34" t="s">
        <v>49</v>
      </c>
      <c r="I448" s="34">
        <v>6.0</v>
      </c>
      <c r="J448" s="34">
        <v>202.8</v>
      </c>
      <c r="K448" s="34">
        <v>1.0</v>
      </c>
      <c r="L448" s="34">
        <v>77.2918</v>
      </c>
      <c r="M448" s="34">
        <v>10.9449</v>
      </c>
      <c r="O448" s="36">
        <f t="shared" si="35"/>
        <v>0.8583950691</v>
      </c>
      <c r="Q448" s="36">
        <f t="shared" si="36"/>
        <v>7.061900977</v>
      </c>
      <c r="R448" s="36" t="str">
        <f t="shared" si="39"/>
        <v>#DIV/0!</v>
      </c>
      <c r="X448" s="38"/>
    </row>
    <row r="449">
      <c r="A449" s="33" t="s">
        <v>44</v>
      </c>
      <c r="B449" s="34" t="s">
        <v>37</v>
      </c>
      <c r="C449" s="34">
        <v>1.0</v>
      </c>
      <c r="D449" s="35">
        <v>44691.0</v>
      </c>
      <c r="E449" s="34" t="s">
        <v>49</v>
      </c>
      <c r="I449" s="34">
        <v>6.0</v>
      </c>
      <c r="J449" s="34">
        <v>202.8</v>
      </c>
      <c r="K449" s="34">
        <v>1.0</v>
      </c>
      <c r="L449" s="34">
        <v>77.2918</v>
      </c>
      <c r="M449" s="34">
        <v>10.9449</v>
      </c>
      <c r="O449" s="36">
        <f t="shared" si="35"/>
        <v>0.8583950691</v>
      </c>
      <c r="Q449" s="36">
        <f t="shared" si="36"/>
        <v>7.061900977</v>
      </c>
      <c r="X449" s="38"/>
    </row>
    <row r="450">
      <c r="A450" s="33" t="s">
        <v>44</v>
      </c>
      <c r="B450" s="34" t="s">
        <v>37</v>
      </c>
      <c r="C450" s="34">
        <v>1.0</v>
      </c>
      <c r="D450" s="35">
        <v>44691.0</v>
      </c>
      <c r="E450" s="34" t="s">
        <v>49</v>
      </c>
      <c r="I450" s="34">
        <v>7.0</v>
      </c>
      <c r="J450" s="34">
        <v>183.79</v>
      </c>
      <c r="K450" s="34">
        <v>1.0</v>
      </c>
      <c r="L450" s="34">
        <v>56.9374</v>
      </c>
      <c r="M450" s="34">
        <v>12.8957</v>
      </c>
      <c r="O450" s="36">
        <f t="shared" si="35"/>
        <v>0.7735109085</v>
      </c>
      <c r="Q450" s="36">
        <f t="shared" si="36"/>
        <v>4.415223679</v>
      </c>
      <c r="X450" s="38"/>
    </row>
    <row r="451">
      <c r="A451" s="33" t="s">
        <v>44</v>
      </c>
      <c r="B451" s="34" t="s">
        <v>37</v>
      </c>
      <c r="C451" s="34">
        <v>1.0</v>
      </c>
      <c r="D451" s="35">
        <v>44691.0</v>
      </c>
      <c r="E451" s="34" t="s">
        <v>49</v>
      </c>
      <c r="I451" s="34">
        <v>7.0</v>
      </c>
      <c r="J451" s="34">
        <v>183.79</v>
      </c>
      <c r="K451" s="34">
        <v>1.0</v>
      </c>
      <c r="L451" s="34">
        <v>56.9374</v>
      </c>
      <c r="M451" s="34">
        <v>12.8957</v>
      </c>
      <c r="O451" s="36">
        <f t="shared" si="35"/>
        <v>0.7735109085</v>
      </c>
      <c r="Q451" s="36">
        <f t="shared" si="36"/>
        <v>4.415223679</v>
      </c>
      <c r="X451" s="38"/>
    </row>
    <row r="452">
      <c r="A452" s="33" t="s">
        <v>44</v>
      </c>
      <c r="B452" s="34" t="s">
        <v>37</v>
      </c>
      <c r="C452" s="34">
        <v>1.0</v>
      </c>
      <c r="D452" s="35">
        <v>44691.0</v>
      </c>
      <c r="E452" s="34" t="s">
        <v>49</v>
      </c>
      <c r="I452" s="34">
        <v>7.0</v>
      </c>
      <c r="J452" s="34">
        <v>183.79</v>
      </c>
      <c r="K452" s="34">
        <v>1.0</v>
      </c>
      <c r="L452" s="34">
        <v>56.9374</v>
      </c>
      <c r="M452" s="34">
        <v>12.8957</v>
      </c>
      <c r="O452" s="36">
        <f t="shared" si="35"/>
        <v>0.7735109085</v>
      </c>
      <c r="Q452" s="36">
        <f t="shared" si="36"/>
        <v>4.415223679</v>
      </c>
      <c r="X452" s="38"/>
    </row>
    <row r="453">
      <c r="A453" s="33" t="s">
        <v>44</v>
      </c>
      <c r="B453" s="34" t="s">
        <v>37</v>
      </c>
      <c r="C453" s="34">
        <v>1.0</v>
      </c>
      <c r="D453" s="35">
        <v>44691.0</v>
      </c>
      <c r="E453" s="34" t="s">
        <v>49</v>
      </c>
      <c r="I453" s="34">
        <v>8.0</v>
      </c>
      <c r="J453" s="34">
        <v>213.73</v>
      </c>
      <c r="K453" s="34">
        <v>1.0</v>
      </c>
      <c r="L453" s="34">
        <v>86.4309</v>
      </c>
      <c r="M453" s="34">
        <v>8.6405</v>
      </c>
      <c r="O453" s="36">
        <f t="shared" si="35"/>
        <v>0.9000299661</v>
      </c>
      <c r="Q453" s="36">
        <f t="shared" si="36"/>
        <v>10.00299751</v>
      </c>
      <c r="X453" s="38"/>
    </row>
    <row r="454">
      <c r="A454" s="33" t="s">
        <v>44</v>
      </c>
      <c r="B454" s="34" t="s">
        <v>37</v>
      </c>
      <c r="C454" s="34">
        <v>1.0</v>
      </c>
      <c r="D454" s="35">
        <v>44691.0</v>
      </c>
      <c r="E454" s="34" t="s">
        <v>49</v>
      </c>
      <c r="I454" s="34">
        <v>8.0</v>
      </c>
      <c r="J454" s="34">
        <v>213.73</v>
      </c>
      <c r="K454" s="34">
        <v>1.0</v>
      </c>
      <c r="L454" s="34">
        <v>86.4309</v>
      </c>
      <c r="M454" s="34">
        <v>8.6405</v>
      </c>
      <c r="O454" s="36">
        <f t="shared" si="35"/>
        <v>0.9000299661</v>
      </c>
      <c r="Q454" s="36">
        <f t="shared" si="36"/>
        <v>10.00299751</v>
      </c>
      <c r="X454" s="38"/>
    </row>
    <row r="455">
      <c r="A455" s="33" t="s">
        <v>44</v>
      </c>
      <c r="B455" s="34" t="s">
        <v>37</v>
      </c>
      <c r="C455" s="34">
        <v>1.0</v>
      </c>
      <c r="D455" s="35">
        <v>44691.0</v>
      </c>
      <c r="E455" s="34" t="s">
        <v>49</v>
      </c>
      <c r="I455" s="34">
        <v>8.0</v>
      </c>
      <c r="J455" s="34">
        <v>213.73</v>
      </c>
      <c r="K455" s="34">
        <v>1.0</v>
      </c>
      <c r="L455" s="34">
        <v>86.4309</v>
      </c>
      <c r="M455" s="34">
        <v>8.6405</v>
      </c>
      <c r="O455" s="36">
        <f t="shared" si="35"/>
        <v>0.9000299661</v>
      </c>
      <c r="Q455" s="36">
        <f t="shared" si="36"/>
        <v>10.00299751</v>
      </c>
      <c r="X455" s="38"/>
    </row>
    <row r="456">
      <c r="A456" s="33" t="s">
        <v>44</v>
      </c>
      <c r="B456" s="34" t="s">
        <v>37</v>
      </c>
      <c r="C456" s="34">
        <v>1.0</v>
      </c>
      <c r="D456" s="35">
        <v>44691.0</v>
      </c>
      <c r="E456" s="34" t="s">
        <v>49</v>
      </c>
      <c r="I456" s="34">
        <v>9.0</v>
      </c>
      <c r="J456" s="34">
        <v>170.99</v>
      </c>
      <c r="K456" s="34">
        <v>1.0</v>
      </c>
      <c r="L456" s="34">
        <v>48.2268</v>
      </c>
      <c r="M456" s="34">
        <v>12.9409</v>
      </c>
      <c r="O456" s="36">
        <f t="shared" si="35"/>
        <v>0.7316657958</v>
      </c>
      <c r="Q456" s="36">
        <f t="shared" si="36"/>
        <v>3.726695979</v>
      </c>
      <c r="X456" s="38"/>
    </row>
    <row r="457">
      <c r="A457" s="33" t="s">
        <v>44</v>
      </c>
      <c r="B457" s="34" t="s">
        <v>37</v>
      </c>
      <c r="C457" s="34">
        <v>1.0</v>
      </c>
      <c r="D457" s="35">
        <v>44691.0</v>
      </c>
      <c r="E457" s="34" t="s">
        <v>49</v>
      </c>
      <c r="I457" s="34">
        <v>9.0</v>
      </c>
      <c r="J457" s="34">
        <v>170.99</v>
      </c>
      <c r="K457" s="34">
        <v>1.0</v>
      </c>
      <c r="L457" s="34">
        <v>48.2268</v>
      </c>
      <c r="M457" s="34">
        <v>12.9409</v>
      </c>
      <c r="O457" s="36">
        <f t="shared" si="35"/>
        <v>0.7316657958</v>
      </c>
      <c r="Q457" s="36">
        <f t="shared" si="36"/>
        <v>3.726695979</v>
      </c>
      <c r="X457" s="38"/>
    </row>
    <row r="458">
      <c r="A458" s="33" t="s">
        <v>44</v>
      </c>
      <c r="B458" s="34" t="s">
        <v>37</v>
      </c>
      <c r="C458" s="34">
        <v>1.0</v>
      </c>
      <c r="D458" s="35">
        <v>44691.0</v>
      </c>
      <c r="E458" s="34" t="s">
        <v>49</v>
      </c>
      <c r="I458" s="34">
        <v>9.0</v>
      </c>
      <c r="J458" s="34">
        <v>170.99</v>
      </c>
      <c r="K458" s="34">
        <v>1.0</v>
      </c>
      <c r="L458" s="34">
        <v>48.2268</v>
      </c>
      <c r="M458" s="34">
        <v>12.9409</v>
      </c>
      <c r="O458" s="36">
        <f t="shared" si="35"/>
        <v>0.7316657958</v>
      </c>
      <c r="Q458" s="36">
        <f t="shared" si="36"/>
        <v>3.726695979</v>
      </c>
      <c r="X458" s="38"/>
    </row>
    <row r="459">
      <c r="A459" s="33" t="s">
        <v>44</v>
      </c>
      <c r="B459" s="34" t="s">
        <v>37</v>
      </c>
      <c r="C459" s="34">
        <v>1.0</v>
      </c>
      <c r="D459" s="35">
        <v>44691.0</v>
      </c>
      <c r="E459" s="34" t="s">
        <v>49</v>
      </c>
      <c r="I459" s="34">
        <v>10.0</v>
      </c>
      <c r="J459" s="34">
        <v>195.82</v>
      </c>
      <c r="K459" s="34">
        <v>1.0</v>
      </c>
      <c r="L459" s="34">
        <v>82.4122</v>
      </c>
      <c r="M459" s="34">
        <v>15.5785</v>
      </c>
      <c r="O459" s="36">
        <f t="shared" si="35"/>
        <v>0.8109685217</v>
      </c>
      <c r="Q459" s="36">
        <f t="shared" si="36"/>
        <v>5.29012421</v>
      </c>
      <c r="X459" s="38"/>
    </row>
    <row r="460">
      <c r="A460" s="33" t="s">
        <v>44</v>
      </c>
      <c r="B460" s="34" t="s">
        <v>37</v>
      </c>
      <c r="C460" s="34">
        <v>1.0</v>
      </c>
      <c r="D460" s="35">
        <v>44691.0</v>
      </c>
      <c r="E460" s="34" t="s">
        <v>49</v>
      </c>
      <c r="I460" s="34">
        <v>10.0</v>
      </c>
      <c r="J460" s="34">
        <v>195.82</v>
      </c>
      <c r="K460" s="34">
        <v>1.0</v>
      </c>
      <c r="L460" s="34">
        <v>82.4122</v>
      </c>
      <c r="M460" s="34">
        <v>15.5785</v>
      </c>
      <c r="O460" s="36">
        <f t="shared" si="35"/>
        <v>0.8109685217</v>
      </c>
      <c r="Q460" s="36">
        <f t="shared" si="36"/>
        <v>5.29012421</v>
      </c>
      <c r="X460" s="38"/>
    </row>
    <row r="461">
      <c r="A461" s="55" t="s">
        <v>44</v>
      </c>
      <c r="B461" s="56" t="s">
        <v>37</v>
      </c>
      <c r="C461" s="56">
        <v>1.0</v>
      </c>
      <c r="D461" s="57">
        <v>44691.0</v>
      </c>
      <c r="E461" s="56" t="s">
        <v>49</v>
      </c>
      <c r="F461" s="58"/>
      <c r="G461" s="58"/>
      <c r="H461" s="58"/>
      <c r="I461" s="56">
        <v>10.0</v>
      </c>
      <c r="J461" s="56">
        <v>195.82</v>
      </c>
      <c r="K461" s="56">
        <v>1.0</v>
      </c>
      <c r="L461" s="56">
        <v>82.4122</v>
      </c>
      <c r="M461" s="56">
        <v>15.5785</v>
      </c>
      <c r="N461" s="58"/>
      <c r="O461" s="58">
        <f t="shared" ref="O461:O491" si="40">1-(M461/L461)</f>
        <v>0.8109685217</v>
      </c>
      <c r="P461" s="58"/>
      <c r="Q461" s="58">
        <f t="shared" si="36"/>
        <v>5.29012421</v>
      </c>
      <c r="R461" s="58"/>
      <c r="S461" s="58"/>
      <c r="T461" s="58"/>
      <c r="U461" s="58"/>
      <c r="V461" s="58"/>
      <c r="W461" s="58"/>
      <c r="X461" s="59"/>
    </row>
    <row r="462">
      <c r="A462" s="33" t="s">
        <v>50</v>
      </c>
      <c r="B462" s="34" t="s">
        <v>37</v>
      </c>
      <c r="C462" s="34">
        <v>1.0</v>
      </c>
      <c r="D462" s="35">
        <v>44748.0</v>
      </c>
      <c r="E462" s="34" t="s">
        <v>46</v>
      </c>
      <c r="H462" s="34">
        <v>20.11</v>
      </c>
      <c r="I462" s="34">
        <v>1.0</v>
      </c>
      <c r="J462" s="34">
        <v>125.43</v>
      </c>
      <c r="K462" s="34">
        <v>1.0</v>
      </c>
      <c r="L462" s="34">
        <v>47.7264</v>
      </c>
      <c r="M462" s="34">
        <v>11.8137</v>
      </c>
      <c r="O462" s="36">
        <f t="shared" si="40"/>
        <v>0.7524703309</v>
      </c>
      <c r="P462" s="36">
        <f t="shared" ref="P462:P491" si="41">1-(N462/L462)</f>
        <v>1</v>
      </c>
      <c r="Q462" s="36">
        <f t="shared" si="36"/>
        <v>4.039919754</v>
      </c>
      <c r="U462" s="36">
        <f t="shared" ref="U462:U581" si="42">T462/1000000</f>
        <v>0</v>
      </c>
      <c r="X462" s="38"/>
    </row>
    <row r="463">
      <c r="A463" s="33" t="s">
        <v>50</v>
      </c>
      <c r="B463" s="34" t="s">
        <v>37</v>
      </c>
      <c r="C463" s="34">
        <v>1.0</v>
      </c>
      <c r="D463" s="35">
        <v>44748.0</v>
      </c>
      <c r="E463" s="34" t="s">
        <v>46</v>
      </c>
      <c r="H463" s="34">
        <v>20.11</v>
      </c>
      <c r="I463" s="34">
        <v>1.0</v>
      </c>
      <c r="J463" s="34">
        <v>125.43</v>
      </c>
      <c r="K463" s="34">
        <v>1.0</v>
      </c>
      <c r="L463" s="34">
        <v>47.7264</v>
      </c>
      <c r="M463" s="34">
        <v>11.8137</v>
      </c>
      <c r="O463" s="36">
        <f t="shared" si="40"/>
        <v>0.7524703309</v>
      </c>
      <c r="P463" s="36">
        <f t="shared" si="41"/>
        <v>1</v>
      </c>
      <c r="Q463" s="36">
        <f t="shared" si="36"/>
        <v>4.039919754</v>
      </c>
      <c r="U463" s="36">
        <f t="shared" si="42"/>
        <v>0</v>
      </c>
      <c r="X463" s="38"/>
    </row>
    <row r="464">
      <c r="A464" s="33" t="s">
        <v>50</v>
      </c>
      <c r="B464" s="34" t="s">
        <v>37</v>
      </c>
      <c r="C464" s="34">
        <v>1.0</v>
      </c>
      <c r="D464" s="35">
        <v>44748.0</v>
      </c>
      <c r="E464" s="34" t="s">
        <v>46</v>
      </c>
      <c r="H464" s="34">
        <v>20.11</v>
      </c>
      <c r="I464" s="34">
        <v>1.0</v>
      </c>
      <c r="J464" s="34">
        <v>125.43</v>
      </c>
      <c r="K464" s="34">
        <v>1.0</v>
      </c>
      <c r="L464" s="34">
        <v>47.7264</v>
      </c>
      <c r="M464" s="34">
        <v>11.8137</v>
      </c>
      <c r="O464" s="36">
        <f t="shared" si="40"/>
        <v>0.7524703309</v>
      </c>
      <c r="P464" s="36">
        <f t="shared" si="41"/>
        <v>1</v>
      </c>
      <c r="Q464" s="36">
        <f t="shared" si="36"/>
        <v>4.039919754</v>
      </c>
      <c r="U464" s="36">
        <f t="shared" si="42"/>
        <v>0</v>
      </c>
      <c r="X464" s="38"/>
    </row>
    <row r="465">
      <c r="A465" s="33" t="s">
        <v>50</v>
      </c>
      <c r="B465" s="34" t="s">
        <v>37</v>
      </c>
      <c r="C465" s="34">
        <v>1.0</v>
      </c>
      <c r="D465" s="35">
        <v>44748.0</v>
      </c>
      <c r="E465" s="34" t="s">
        <v>46</v>
      </c>
      <c r="H465" s="34">
        <v>20.11</v>
      </c>
      <c r="I465" s="34">
        <v>2.0</v>
      </c>
      <c r="J465" s="34">
        <v>115.15</v>
      </c>
      <c r="K465" s="34">
        <v>1.0</v>
      </c>
      <c r="L465" s="34">
        <v>29.2494</v>
      </c>
      <c r="M465" s="34">
        <v>7.9132</v>
      </c>
      <c r="O465" s="36">
        <f t="shared" si="40"/>
        <v>0.7294576983</v>
      </c>
      <c r="P465" s="36">
        <f t="shared" si="41"/>
        <v>1</v>
      </c>
      <c r="Q465" s="36">
        <f t="shared" si="36"/>
        <v>3.696279634</v>
      </c>
      <c r="U465" s="36">
        <f t="shared" si="42"/>
        <v>0</v>
      </c>
      <c r="X465" s="38"/>
    </row>
    <row r="466">
      <c r="A466" s="33" t="s">
        <v>50</v>
      </c>
      <c r="B466" s="34" t="s">
        <v>37</v>
      </c>
      <c r="C466" s="34">
        <v>1.0</v>
      </c>
      <c r="D466" s="35">
        <v>44748.0</v>
      </c>
      <c r="E466" s="34" t="s">
        <v>46</v>
      </c>
      <c r="H466" s="34">
        <v>20.11</v>
      </c>
      <c r="I466" s="34">
        <v>2.0</v>
      </c>
      <c r="J466" s="34">
        <v>115.15</v>
      </c>
      <c r="K466" s="34">
        <v>1.0</v>
      </c>
      <c r="L466" s="34">
        <v>29.2494</v>
      </c>
      <c r="M466" s="34">
        <v>7.9132</v>
      </c>
      <c r="O466" s="36">
        <f t="shared" si="40"/>
        <v>0.7294576983</v>
      </c>
      <c r="P466" s="36">
        <f t="shared" si="41"/>
        <v>1</v>
      </c>
      <c r="Q466" s="36">
        <f t="shared" si="36"/>
        <v>3.696279634</v>
      </c>
      <c r="U466" s="36">
        <f t="shared" si="42"/>
        <v>0</v>
      </c>
      <c r="X466" s="38"/>
    </row>
    <row r="467">
      <c r="A467" s="33" t="s">
        <v>50</v>
      </c>
      <c r="B467" s="34" t="s">
        <v>37</v>
      </c>
      <c r="C467" s="34">
        <v>1.0</v>
      </c>
      <c r="D467" s="35">
        <v>44748.0</v>
      </c>
      <c r="E467" s="34" t="s">
        <v>46</v>
      </c>
      <c r="H467" s="34">
        <v>20.11</v>
      </c>
      <c r="I467" s="34">
        <v>2.0</v>
      </c>
      <c r="J467" s="34">
        <v>115.15</v>
      </c>
      <c r="K467" s="34">
        <v>1.0</v>
      </c>
      <c r="L467" s="34">
        <v>29.2494</v>
      </c>
      <c r="M467" s="34">
        <v>7.9132</v>
      </c>
      <c r="O467" s="36">
        <f t="shared" si="40"/>
        <v>0.7294576983</v>
      </c>
      <c r="P467" s="36">
        <f t="shared" si="41"/>
        <v>1</v>
      </c>
      <c r="Q467" s="36">
        <f t="shared" si="36"/>
        <v>3.696279634</v>
      </c>
      <c r="U467" s="36">
        <f t="shared" si="42"/>
        <v>0</v>
      </c>
      <c r="X467" s="38"/>
    </row>
    <row r="468">
      <c r="A468" s="33" t="s">
        <v>50</v>
      </c>
      <c r="B468" s="34" t="s">
        <v>37</v>
      </c>
      <c r="C468" s="34">
        <v>1.0</v>
      </c>
      <c r="D468" s="35">
        <v>44748.0</v>
      </c>
      <c r="E468" s="34" t="s">
        <v>46</v>
      </c>
      <c r="H468" s="34">
        <v>20.11</v>
      </c>
      <c r="I468" s="34">
        <v>3.0</v>
      </c>
      <c r="J468" s="34">
        <v>131.5</v>
      </c>
      <c r="K468" s="34">
        <v>1.0</v>
      </c>
      <c r="L468" s="34">
        <v>36.7068</v>
      </c>
      <c r="M468" s="34">
        <v>8.9559</v>
      </c>
      <c r="O468" s="36">
        <f t="shared" si="40"/>
        <v>0.7560152342</v>
      </c>
      <c r="P468" s="36">
        <f t="shared" si="41"/>
        <v>1</v>
      </c>
      <c r="Q468" s="36">
        <f t="shared" si="36"/>
        <v>4.098616554</v>
      </c>
      <c r="S468" s="34">
        <v>1.205</v>
      </c>
      <c r="T468" s="34">
        <v>1.899572485E7</v>
      </c>
      <c r="U468" s="36">
        <f t="shared" si="42"/>
        <v>18.99572485</v>
      </c>
      <c r="V468" s="36">
        <f>U468/AVERAGE(Q462:Q491)</f>
        <v>4.785163535</v>
      </c>
      <c r="X468" s="38"/>
    </row>
    <row r="469">
      <c r="A469" s="33" t="s">
        <v>50</v>
      </c>
      <c r="B469" s="34" t="s">
        <v>37</v>
      </c>
      <c r="C469" s="34">
        <v>1.0</v>
      </c>
      <c r="D469" s="35">
        <v>44748.0</v>
      </c>
      <c r="E469" s="34" t="s">
        <v>46</v>
      </c>
      <c r="H469" s="34">
        <v>20.11</v>
      </c>
      <c r="I469" s="34">
        <v>3.0</v>
      </c>
      <c r="J469" s="34">
        <v>131.5</v>
      </c>
      <c r="K469" s="34">
        <v>1.0</v>
      </c>
      <c r="L469" s="34">
        <v>36.7068</v>
      </c>
      <c r="M469" s="34">
        <v>8.9559</v>
      </c>
      <c r="O469" s="36">
        <f t="shared" si="40"/>
        <v>0.7560152342</v>
      </c>
      <c r="P469" s="36">
        <f t="shared" si="41"/>
        <v>1</v>
      </c>
      <c r="Q469" s="36">
        <f t="shared" si="36"/>
        <v>4.098616554</v>
      </c>
      <c r="S469" s="34">
        <v>1.6581</v>
      </c>
      <c r="T469" s="34">
        <v>1.854468273E7</v>
      </c>
      <c r="U469" s="36">
        <f t="shared" si="42"/>
        <v>18.54468273</v>
      </c>
      <c r="V469" s="36">
        <f>U469/AVERAGE(Q462:Q491)</f>
        <v>4.671542691</v>
      </c>
      <c r="X469" s="38"/>
    </row>
    <row r="470">
      <c r="A470" s="33" t="s">
        <v>50</v>
      </c>
      <c r="B470" s="34" t="s">
        <v>37</v>
      </c>
      <c r="C470" s="34">
        <v>1.0</v>
      </c>
      <c r="D470" s="35">
        <v>44748.0</v>
      </c>
      <c r="E470" s="34" t="s">
        <v>46</v>
      </c>
      <c r="H470" s="34">
        <v>20.11</v>
      </c>
      <c r="I470" s="34">
        <v>3.0</v>
      </c>
      <c r="J470" s="34">
        <v>131.5</v>
      </c>
      <c r="K470" s="34">
        <v>1.0</v>
      </c>
      <c r="L470" s="34">
        <v>36.7068</v>
      </c>
      <c r="M470" s="34">
        <v>8.9559</v>
      </c>
      <c r="O470" s="36">
        <f t="shared" si="40"/>
        <v>0.7560152342</v>
      </c>
      <c r="P470" s="36">
        <f t="shared" si="41"/>
        <v>1</v>
      </c>
      <c r="Q470" s="36">
        <f t="shared" si="36"/>
        <v>4.098616554</v>
      </c>
      <c r="U470" s="36">
        <f t="shared" si="42"/>
        <v>0</v>
      </c>
      <c r="X470" s="38"/>
    </row>
    <row r="471">
      <c r="A471" s="33" t="s">
        <v>50</v>
      </c>
      <c r="B471" s="34" t="s">
        <v>37</v>
      </c>
      <c r="C471" s="34">
        <v>1.0</v>
      </c>
      <c r="D471" s="35">
        <v>44748.0</v>
      </c>
      <c r="E471" s="34" t="s">
        <v>46</v>
      </c>
      <c r="H471" s="34">
        <v>20.11</v>
      </c>
      <c r="I471" s="34">
        <v>4.0</v>
      </c>
      <c r="J471" s="34">
        <v>117.21</v>
      </c>
      <c r="K471" s="34">
        <v>1.0</v>
      </c>
      <c r="L471" s="34">
        <v>30.9943</v>
      </c>
      <c r="M471" s="34">
        <v>8.2385</v>
      </c>
      <c r="O471" s="36">
        <f t="shared" si="40"/>
        <v>0.7341930613</v>
      </c>
      <c r="P471" s="36">
        <f t="shared" si="41"/>
        <v>1</v>
      </c>
      <c r="Q471" s="36">
        <f t="shared" si="36"/>
        <v>3.762129028</v>
      </c>
      <c r="U471" s="36">
        <f t="shared" si="42"/>
        <v>0</v>
      </c>
      <c r="X471" s="38"/>
    </row>
    <row r="472">
      <c r="A472" s="33" t="s">
        <v>50</v>
      </c>
      <c r="B472" s="34" t="s">
        <v>37</v>
      </c>
      <c r="C472" s="34">
        <v>1.0</v>
      </c>
      <c r="D472" s="35">
        <v>44748.0</v>
      </c>
      <c r="E472" s="34" t="s">
        <v>46</v>
      </c>
      <c r="H472" s="34">
        <v>20.11</v>
      </c>
      <c r="I472" s="34">
        <v>4.0</v>
      </c>
      <c r="J472" s="34">
        <v>117.21</v>
      </c>
      <c r="K472" s="34">
        <v>1.0</v>
      </c>
      <c r="L472" s="34">
        <v>30.9943</v>
      </c>
      <c r="M472" s="34">
        <v>8.2385</v>
      </c>
      <c r="O472" s="36">
        <f t="shared" si="40"/>
        <v>0.7341930613</v>
      </c>
      <c r="P472" s="36">
        <f t="shared" si="41"/>
        <v>1</v>
      </c>
      <c r="Q472" s="36">
        <f t="shared" si="36"/>
        <v>3.762129028</v>
      </c>
      <c r="U472" s="36">
        <f t="shared" si="42"/>
        <v>0</v>
      </c>
      <c r="X472" s="38"/>
    </row>
    <row r="473">
      <c r="A473" s="33" t="s">
        <v>50</v>
      </c>
      <c r="B473" s="34" t="s">
        <v>37</v>
      </c>
      <c r="C473" s="34">
        <v>1.0</v>
      </c>
      <c r="D473" s="35">
        <v>44748.0</v>
      </c>
      <c r="E473" s="34" t="s">
        <v>46</v>
      </c>
      <c r="H473" s="34">
        <v>20.11</v>
      </c>
      <c r="I473" s="34">
        <v>4.0</v>
      </c>
      <c r="J473" s="34">
        <v>117.21</v>
      </c>
      <c r="K473" s="34">
        <v>1.0</v>
      </c>
      <c r="L473" s="34">
        <v>30.9943</v>
      </c>
      <c r="M473" s="34">
        <v>8.2385</v>
      </c>
      <c r="O473" s="36">
        <f t="shared" si="40"/>
        <v>0.7341930613</v>
      </c>
      <c r="P473" s="36">
        <f t="shared" si="41"/>
        <v>1</v>
      </c>
      <c r="Q473" s="36">
        <f t="shared" si="36"/>
        <v>3.762129028</v>
      </c>
      <c r="U473" s="36">
        <f t="shared" si="42"/>
        <v>0</v>
      </c>
      <c r="X473" s="38"/>
    </row>
    <row r="474">
      <c r="A474" s="33" t="s">
        <v>50</v>
      </c>
      <c r="B474" s="34" t="s">
        <v>37</v>
      </c>
      <c r="C474" s="34">
        <v>1.0</v>
      </c>
      <c r="D474" s="35">
        <v>44748.0</v>
      </c>
      <c r="E474" s="34" t="s">
        <v>46</v>
      </c>
      <c r="H474" s="34">
        <v>20.11</v>
      </c>
      <c r="I474" s="34">
        <v>5.0</v>
      </c>
      <c r="J474" s="34">
        <v>96.95</v>
      </c>
      <c r="K474" s="34">
        <v>1.0</v>
      </c>
      <c r="L474" s="34">
        <v>19.4593</v>
      </c>
      <c r="M474" s="34">
        <v>4.897</v>
      </c>
      <c r="O474" s="36">
        <f t="shared" si="40"/>
        <v>0.748346549</v>
      </c>
      <c r="P474" s="36">
        <f t="shared" si="41"/>
        <v>1</v>
      </c>
      <c r="Q474" s="36">
        <f t="shared" si="36"/>
        <v>3.973718603</v>
      </c>
      <c r="S474" s="34">
        <v>1.0065</v>
      </c>
      <c r="T474" s="34">
        <v>1.851546646E7</v>
      </c>
      <c r="U474" s="36">
        <f t="shared" si="42"/>
        <v>18.51546646</v>
      </c>
      <c r="V474" s="36">
        <f>U474/AVERAGE(Q462:Q491)</f>
        <v>4.664182896</v>
      </c>
      <c r="X474" s="38"/>
    </row>
    <row r="475">
      <c r="A475" s="33" t="s">
        <v>50</v>
      </c>
      <c r="B475" s="34" t="s">
        <v>37</v>
      </c>
      <c r="C475" s="34">
        <v>1.0</v>
      </c>
      <c r="D475" s="35">
        <v>44748.0</v>
      </c>
      <c r="E475" s="34" t="s">
        <v>46</v>
      </c>
      <c r="H475" s="34">
        <v>20.11</v>
      </c>
      <c r="I475" s="34">
        <v>5.0</v>
      </c>
      <c r="J475" s="34">
        <v>96.95</v>
      </c>
      <c r="K475" s="34">
        <v>1.0</v>
      </c>
      <c r="L475" s="34">
        <v>19.4593</v>
      </c>
      <c r="M475" s="34">
        <v>4.897</v>
      </c>
      <c r="O475" s="36">
        <f t="shared" si="40"/>
        <v>0.748346549</v>
      </c>
      <c r="P475" s="36">
        <f t="shared" si="41"/>
        <v>1</v>
      </c>
      <c r="Q475" s="36">
        <f t="shared" si="36"/>
        <v>3.973718603</v>
      </c>
      <c r="S475" s="34">
        <v>1.0084</v>
      </c>
      <c r="T475" s="34">
        <v>2.039996309E7</v>
      </c>
      <c r="U475" s="36">
        <f t="shared" si="42"/>
        <v>20.39996309</v>
      </c>
      <c r="V475" s="36">
        <f>U475/AVERAGE(Q462:Q491)</f>
        <v>5.13890153</v>
      </c>
      <c r="X475" s="38"/>
    </row>
    <row r="476">
      <c r="A476" s="33" t="s">
        <v>50</v>
      </c>
      <c r="B476" s="34" t="s">
        <v>37</v>
      </c>
      <c r="C476" s="34">
        <v>1.0</v>
      </c>
      <c r="D476" s="35">
        <v>44748.0</v>
      </c>
      <c r="E476" s="34" t="s">
        <v>46</v>
      </c>
      <c r="H476" s="34">
        <v>20.11</v>
      </c>
      <c r="I476" s="34">
        <v>5.0</v>
      </c>
      <c r="J476" s="34">
        <v>96.95</v>
      </c>
      <c r="K476" s="34">
        <v>1.0</v>
      </c>
      <c r="L476" s="34">
        <v>19.4593</v>
      </c>
      <c r="M476" s="34">
        <v>4.897</v>
      </c>
      <c r="O476" s="36">
        <f t="shared" si="40"/>
        <v>0.748346549</v>
      </c>
      <c r="P476" s="36">
        <f t="shared" si="41"/>
        <v>1</v>
      </c>
      <c r="Q476" s="36">
        <f t="shared" si="36"/>
        <v>3.973718603</v>
      </c>
      <c r="U476" s="36">
        <f t="shared" si="42"/>
        <v>0</v>
      </c>
      <c r="X476" s="38"/>
    </row>
    <row r="477">
      <c r="A477" s="33" t="s">
        <v>50</v>
      </c>
      <c r="B477" s="34" t="s">
        <v>37</v>
      </c>
      <c r="C477" s="34">
        <v>1.0</v>
      </c>
      <c r="D477" s="35">
        <v>44748.0</v>
      </c>
      <c r="E477" s="34" t="s">
        <v>46</v>
      </c>
      <c r="H477" s="34">
        <v>20.11</v>
      </c>
      <c r="I477" s="34">
        <v>6.0</v>
      </c>
      <c r="J477" s="34">
        <v>131.71</v>
      </c>
      <c r="K477" s="34">
        <v>1.0</v>
      </c>
      <c r="L477" s="34">
        <v>49.8814</v>
      </c>
      <c r="M477" s="34">
        <v>12.0638</v>
      </c>
      <c r="O477" s="36">
        <f t="shared" si="40"/>
        <v>0.7581503326</v>
      </c>
      <c r="P477" s="36">
        <f t="shared" si="41"/>
        <v>1</v>
      </c>
      <c r="Q477" s="36">
        <f t="shared" si="36"/>
        <v>4.13479998</v>
      </c>
      <c r="S477" s="34">
        <v>1.099</v>
      </c>
      <c r="T477" s="34">
        <v>1.756030563E7</v>
      </c>
      <c r="U477" s="36">
        <f t="shared" si="42"/>
        <v>17.56030563</v>
      </c>
      <c r="V477" s="36">
        <f>U477/AVERAGE(Q462:Q491)</f>
        <v>4.423570821</v>
      </c>
      <c r="X477" s="38"/>
    </row>
    <row r="478">
      <c r="A478" s="33" t="s">
        <v>50</v>
      </c>
      <c r="B478" s="34" t="s">
        <v>37</v>
      </c>
      <c r="C478" s="34">
        <v>1.0</v>
      </c>
      <c r="D478" s="35">
        <v>44748.0</v>
      </c>
      <c r="E478" s="34" t="s">
        <v>46</v>
      </c>
      <c r="H478" s="34">
        <v>20.11</v>
      </c>
      <c r="I478" s="34">
        <v>6.0</v>
      </c>
      <c r="J478" s="34">
        <v>131.71</v>
      </c>
      <c r="K478" s="34">
        <v>1.0</v>
      </c>
      <c r="L478" s="34">
        <v>49.8814</v>
      </c>
      <c r="M478" s="34">
        <v>12.0638</v>
      </c>
      <c r="O478" s="36">
        <f t="shared" si="40"/>
        <v>0.7581503326</v>
      </c>
      <c r="P478" s="36">
        <f t="shared" si="41"/>
        <v>1</v>
      </c>
      <c r="Q478" s="36">
        <f t="shared" si="36"/>
        <v>4.13479998</v>
      </c>
      <c r="S478" s="34">
        <v>1.025</v>
      </c>
      <c r="T478" s="34">
        <v>1.972906587E7</v>
      </c>
      <c r="U478" s="36">
        <f t="shared" si="42"/>
        <v>19.72906587</v>
      </c>
      <c r="V478" s="36">
        <f>U478/AVERAGE(Q462:Q491)</f>
        <v>4.96989756</v>
      </c>
      <c r="X478" s="38"/>
    </row>
    <row r="479">
      <c r="A479" s="33" t="s">
        <v>50</v>
      </c>
      <c r="B479" s="34" t="s">
        <v>37</v>
      </c>
      <c r="C479" s="34">
        <v>1.0</v>
      </c>
      <c r="D479" s="35">
        <v>44748.0</v>
      </c>
      <c r="E479" s="34" t="s">
        <v>46</v>
      </c>
      <c r="H479" s="34">
        <v>20.11</v>
      </c>
      <c r="I479" s="34">
        <v>6.0</v>
      </c>
      <c r="J479" s="34">
        <v>131.71</v>
      </c>
      <c r="K479" s="34">
        <v>1.0</v>
      </c>
      <c r="L479" s="34">
        <v>49.8814</v>
      </c>
      <c r="M479" s="34">
        <v>12.0638</v>
      </c>
      <c r="O479" s="36">
        <f t="shared" si="40"/>
        <v>0.7581503326</v>
      </c>
      <c r="P479" s="36">
        <f t="shared" si="41"/>
        <v>1</v>
      </c>
      <c r="Q479" s="36">
        <f t="shared" si="36"/>
        <v>4.13479998</v>
      </c>
      <c r="U479" s="36">
        <f t="shared" si="42"/>
        <v>0</v>
      </c>
      <c r="X479" s="38"/>
    </row>
    <row r="480">
      <c r="A480" s="33" t="s">
        <v>50</v>
      </c>
      <c r="B480" s="34" t="s">
        <v>37</v>
      </c>
      <c r="C480" s="34">
        <v>1.0</v>
      </c>
      <c r="D480" s="35">
        <v>44748.0</v>
      </c>
      <c r="E480" s="34" t="s">
        <v>46</v>
      </c>
      <c r="H480" s="34">
        <v>20.11</v>
      </c>
      <c r="I480" s="34">
        <v>7.0</v>
      </c>
      <c r="J480" s="34">
        <v>122.33</v>
      </c>
      <c r="K480" s="34">
        <v>1.0</v>
      </c>
      <c r="L480" s="34">
        <v>26.8924</v>
      </c>
      <c r="M480" s="34">
        <v>6.4455</v>
      </c>
      <c r="O480" s="36">
        <f t="shared" si="40"/>
        <v>0.760322619</v>
      </c>
      <c r="P480" s="36">
        <f t="shared" si="41"/>
        <v>1</v>
      </c>
      <c r="Q480" s="36">
        <f t="shared" si="36"/>
        <v>4.172275231</v>
      </c>
      <c r="U480" s="36">
        <f t="shared" si="42"/>
        <v>0</v>
      </c>
      <c r="X480" s="38"/>
    </row>
    <row r="481">
      <c r="A481" s="33" t="s">
        <v>50</v>
      </c>
      <c r="B481" s="34" t="s">
        <v>37</v>
      </c>
      <c r="C481" s="34">
        <v>1.0</v>
      </c>
      <c r="D481" s="35">
        <v>44748.0</v>
      </c>
      <c r="E481" s="34" t="s">
        <v>46</v>
      </c>
      <c r="H481" s="34">
        <v>20.11</v>
      </c>
      <c r="I481" s="34">
        <v>7.0</v>
      </c>
      <c r="J481" s="34">
        <v>122.33</v>
      </c>
      <c r="K481" s="34">
        <v>1.0</v>
      </c>
      <c r="L481" s="34">
        <v>26.8924</v>
      </c>
      <c r="M481" s="34">
        <v>6.4455</v>
      </c>
      <c r="O481" s="36">
        <f t="shared" si="40"/>
        <v>0.760322619</v>
      </c>
      <c r="P481" s="36">
        <f t="shared" si="41"/>
        <v>1</v>
      </c>
      <c r="Q481" s="36">
        <f t="shared" si="36"/>
        <v>4.172275231</v>
      </c>
      <c r="U481" s="36">
        <f t="shared" si="42"/>
        <v>0</v>
      </c>
      <c r="X481" s="38"/>
    </row>
    <row r="482">
      <c r="A482" s="33" t="s">
        <v>50</v>
      </c>
      <c r="B482" s="34" t="s">
        <v>37</v>
      </c>
      <c r="C482" s="34">
        <v>1.0</v>
      </c>
      <c r="D482" s="35">
        <v>44748.0</v>
      </c>
      <c r="E482" s="34" t="s">
        <v>46</v>
      </c>
      <c r="H482" s="34">
        <v>20.11</v>
      </c>
      <c r="I482" s="34">
        <v>7.0</v>
      </c>
      <c r="J482" s="34">
        <v>122.33</v>
      </c>
      <c r="K482" s="34">
        <v>1.0</v>
      </c>
      <c r="L482" s="34">
        <v>26.8924</v>
      </c>
      <c r="M482" s="34">
        <v>6.4455</v>
      </c>
      <c r="O482" s="36">
        <f t="shared" si="40"/>
        <v>0.760322619</v>
      </c>
      <c r="P482" s="36">
        <f t="shared" si="41"/>
        <v>1</v>
      </c>
      <c r="Q482" s="36">
        <f t="shared" si="36"/>
        <v>4.172275231</v>
      </c>
      <c r="U482" s="36">
        <f t="shared" si="42"/>
        <v>0</v>
      </c>
      <c r="X482" s="38"/>
    </row>
    <row r="483">
      <c r="A483" s="33" t="s">
        <v>50</v>
      </c>
      <c r="B483" s="34" t="s">
        <v>37</v>
      </c>
      <c r="C483" s="34">
        <v>1.0</v>
      </c>
      <c r="D483" s="35">
        <v>44748.0</v>
      </c>
      <c r="E483" s="34" t="s">
        <v>46</v>
      </c>
      <c r="H483" s="34">
        <v>20.11</v>
      </c>
      <c r="I483" s="34">
        <v>8.0</v>
      </c>
      <c r="J483" s="34">
        <v>117.98</v>
      </c>
      <c r="K483" s="34">
        <v>1.0</v>
      </c>
      <c r="L483" s="34">
        <v>31.9147</v>
      </c>
      <c r="M483" s="34">
        <v>8.1127</v>
      </c>
      <c r="O483" s="36">
        <f t="shared" si="40"/>
        <v>0.7458005245</v>
      </c>
      <c r="P483" s="36">
        <f t="shared" si="41"/>
        <v>1</v>
      </c>
      <c r="Q483" s="36">
        <f t="shared" si="36"/>
        <v>3.933918424</v>
      </c>
      <c r="U483" s="36">
        <f t="shared" si="42"/>
        <v>0</v>
      </c>
      <c r="X483" s="38"/>
    </row>
    <row r="484">
      <c r="A484" s="33" t="s">
        <v>50</v>
      </c>
      <c r="B484" s="34" t="s">
        <v>37</v>
      </c>
      <c r="C484" s="34">
        <v>1.0</v>
      </c>
      <c r="D484" s="35">
        <v>44748.0</v>
      </c>
      <c r="E484" s="34" t="s">
        <v>46</v>
      </c>
      <c r="H484" s="34">
        <v>20.11</v>
      </c>
      <c r="I484" s="34">
        <v>8.0</v>
      </c>
      <c r="J484" s="34">
        <v>117.98</v>
      </c>
      <c r="K484" s="34">
        <v>1.0</v>
      </c>
      <c r="L484" s="34">
        <v>31.9147</v>
      </c>
      <c r="M484" s="34">
        <v>8.1127</v>
      </c>
      <c r="O484" s="36">
        <f t="shared" si="40"/>
        <v>0.7458005245</v>
      </c>
      <c r="P484" s="36">
        <f t="shared" si="41"/>
        <v>1</v>
      </c>
      <c r="Q484" s="36">
        <f t="shared" si="36"/>
        <v>3.933918424</v>
      </c>
      <c r="U484" s="36">
        <f t="shared" si="42"/>
        <v>0</v>
      </c>
      <c r="X484" s="38"/>
    </row>
    <row r="485">
      <c r="A485" s="33" t="s">
        <v>50</v>
      </c>
      <c r="B485" s="34" t="s">
        <v>37</v>
      </c>
      <c r="C485" s="34">
        <v>1.0</v>
      </c>
      <c r="D485" s="35">
        <v>44748.0</v>
      </c>
      <c r="E485" s="34" t="s">
        <v>46</v>
      </c>
      <c r="H485" s="34">
        <v>20.11</v>
      </c>
      <c r="I485" s="34">
        <v>8.0</v>
      </c>
      <c r="J485" s="34">
        <v>117.98</v>
      </c>
      <c r="K485" s="34">
        <v>1.0</v>
      </c>
      <c r="L485" s="34">
        <v>31.9147</v>
      </c>
      <c r="M485" s="34">
        <v>8.1127</v>
      </c>
      <c r="O485" s="36">
        <f t="shared" si="40"/>
        <v>0.7458005245</v>
      </c>
      <c r="P485" s="36">
        <f t="shared" si="41"/>
        <v>1</v>
      </c>
      <c r="Q485" s="36">
        <f t="shared" si="36"/>
        <v>3.933918424</v>
      </c>
      <c r="U485" s="36">
        <f t="shared" si="42"/>
        <v>0</v>
      </c>
      <c r="X485" s="38"/>
    </row>
    <row r="486">
      <c r="A486" s="33" t="s">
        <v>50</v>
      </c>
      <c r="B486" s="34" t="s">
        <v>37</v>
      </c>
      <c r="C486" s="34">
        <v>1.0</v>
      </c>
      <c r="D486" s="35">
        <v>44748.0</v>
      </c>
      <c r="E486" s="34" t="s">
        <v>46</v>
      </c>
      <c r="H486" s="34">
        <v>20.11</v>
      </c>
      <c r="I486" s="34">
        <v>9.0</v>
      </c>
      <c r="J486" s="34">
        <v>102.58</v>
      </c>
      <c r="K486" s="34">
        <v>1.0</v>
      </c>
      <c r="L486" s="34">
        <v>20.0542</v>
      </c>
      <c r="M486" s="34">
        <v>4.8766</v>
      </c>
      <c r="O486" s="36">
        <f t="shared" si="40"/>
        <v>0.7568289934</v>
      </c>
      <c r="P486" s="36">
        <f t="shared" si="41"/>
        <v>1</v>
      </c>
      <c r="Q486" s="36">
        <f t="shared" si="36"/>
        <v>4.112332363</v>
      </c>
      <c r="U486" s="36">
        <f t="shared" si="42"/>
        <v>0</v>
      </c>
      <c r="X486" s="38"/>
    </row>
    <row r="487">
      <c r="A487" s="33" t="s">
        <v>50</v>
      </c>
      <c r="B487" s="34" t="s">
        <v>37</v>
      </c>
      <c r="C487" s="34">
        <v>1.0</v>
      </c>
      <c r="D487" s="35">
        <v>44748.0</v>
      </c>
      <c r="E487" s="34" t="s">
        <v>46</v>
      </c>
      <c r="H487" s="34">
        <v>20.11</v>
      </c>
      <c r="I487" s="34">
        <v>9.0</v>
      </c>
      <c r="J487" s="34">
        <v>102.58</v>
      </c>
      <c r="K487" s="34">
        <v>1.0</v>
      </c>
      <c r="L487" s="34">
        <v>20.0542</v>
      </c>
      <c r="M487" s="34">
        <v>4.8766</v>
      </c>
      <c r="O487" s="36">
        <f t="shared" si="40"/>
        <v>0.7568289934</v>
      </c>
      <c r="P487" s="36">
        <f t="shared" si="41"/>
        <v>1</v>
      </c>
      <c r="Q487" s="36">
        <f t="shared" si="36"/>
        <v>4.112332363</v>
      </c>
      <c r="S487" s="34">
        <v>1.1075</v>
      </c>
      <c r="T487" s="34">
        <v>1.72432804E7</v>
      </c>
      <c r="U487" s="36">
        <f t="shared" si="42"/>
        <v>17.2432804</v>
      </c>
      <c r="V487" s="36">
        <f>U487/AVERAGE(Q462:Q491)</f>
        <v>4.343709822</v>
      </c>
      <c r="X487" s="38"/>
    </row>
    <row r="488">
      <c r="A488" s="33" t="s">
        <v>50</v>
      </c>
      <c r="B488" s="34" t="s">
        <v>37</v>
      </c>
      <c r="C488" s="34">
        <v>1.0</v>
      </c>
      <c r="D488" s="35">
        <v>44748.0</v>
      </c>
      <c r="E488" s="34" t="s">
        <v>46</v>
      </c>
      <c r="H488" s="34">
        <v>20.11</v>
      </c>
      <c r="I488" s="34">
        <v>9.0</v>
      </c>
      <c r="J488" s="34">
        <v>102.58</v>
      </c>
      <c r="K488" s="34">
        <v>1.0</v>
      </c>
      <c r="L488" s="34">
        <v>20.0542</v>
      </c>
      <c r="M488" s="34">
        <v>4.8766</v>
      </c>
      <c r="O488" s="36">
        <f t="shared" si="40"/>
        <v>0.7568289934</v>
      </c>
      <c r="P488" s="36">
        <f t="shared" si="41"/>
        <v>1</v>
      </c>
      <c r="Q488" s="36">
        <f t="shared" si="36"/>
        <v>4.112332363</v>
      </c>
      <c r="S488" s="34">
        <v>1.0521</v>
      </c>
      <c r="T488" s="34">
        <v>2.127573072E7</v>
      </c>
      <c r="U488" s="36">
        <f t="shared" si="42"/>
        <v>21.27573072</v>
      </c>
      <c r="V488" s="36">
        <f>U488/AVERAGE(Q462:Q491)</f>
        <v>5.359513871</v>
      </c>
      <c r="X488" s="38"/>
    </row>
    <row r="489">
      <c r="A489" s="33" t="s">
        <v>50</v>
      </c>
      <c r="B489" s="34" t="s">
        <v>37</v>
      </c>
      <c r="C489" s="34">
        <v>1.0</v>
      </c>
      <c r="D489" s="35">
        <v>44748.0</v>
      </c>
      <c r="E489" s="34" t="s">
        <v>46</v>
      </c>
      <c r="H489" s="34">
        <v>20.11</v>
      </c>
      <c r="I489" s="34">
        <v>10.0</v>
      </c>
      <c r="J489" s="34">
        <v>113.23</v>
      </c>
      <c r="K489" s="34">
        <v>1.0</v>
      </c>
      <c r="L489" s="34">
        <v>27.8767</v>
      </c>
      <c r="M489" s="34">
        <v>7.3882</v>
      </c>
      <c r="O489" s="36">
        <f t="shared" si="40"/>
        <v>0.7349686297</v>
      </c>
      <c r="P489" s="36">
        <f t="shared" si="41"/>
        <v>1</v>
      </c>
      <c r="Q489" s="36">
        <f t="shared" si="36"/>
        <v>3.773138247</v>
      </c>
      <c r="U489" s="36">
        <f t="shared" si="42"/>
        <v>0</v>
      </c>
      <c r="X489" s="38"/>
    </row>
    <row r="490">
      <c r="A490" s="33" t="s">
        <v>50</v>
      </c>
      <c r="B490" s="34" t="s">
        <v>37</v>
      </c>
      <c r="C490" s="34">
        <v>1.0</v>
      </c>
      <c r="D490" s="35">
        <v>44748.0</v>
      </c>
      <c r="E490" s="34" t="s">
        <v>46</v>
      </c>
      <c r="H490" s="34">
        <v>20.11</v>
      </c>
      <c r="I490" s="34">
        <v>10.0</v>
      </c>
      <c r="J490" s="34">
        <v>113.23</v>
      </c>
      <c r="K490" s="34">
        <v>1.0</v>
      </c>
      <c r="L490" s="34">
        <v>27.8767</v>
      </c>
      <c r="M490" s="34">
        <v>7.3882</v>
      </c>
      <c r="O490" s="36">
        <f t="shared" si="40"/>
        <v>0.7349686297</v>
      </c>
      <c r="P490" s="36">
        <f t="shared" si="41"/>
        <v>1</v>
      </c>
      <c r="Q490" s="36">
        <f t="shared" si="36"/>
        <v>3.773138247</v>
      </c>
      <c r="U490" s="36">
        <f t="shared" si="42"/>
        <v>0</v>
      </c>
      <c r="X490" s="38"/>
    </row>
    <row r="491">
      <c r="A491" s="40" t="s">
        <v>50</v>
      </c>
      <c r="B491" s="41" t="s">
        <v>37</v>
      </c>
      <c r="C491" s="41">
        <v>1.0</v>
      </c>
      <c r="D491" s="42">
        <v>44748.0</v>
      </c>
      <c r="E491" s="41" t="s">
        <v>46</v>
      </c>
      <c r="F491" s="32"/>
      <c r="G491" s="32"/>
      <c r="H491" s="41">
        <v>20.11</v>
      </c>
      <c r="I491" s="41">
        <v>10.0</v>
      </c>
      <c r="J491" s="41">
        <v>113.23</v>
      </c>
      <c r="K491" s="41">
        <v>1.0</v>
      </c>
      <c r="L491" s="41">
        <v>27.8767</v>
      </c>
      <c r="M491" s="41">
        <v>7.3882</v>
      </c>
      <c r="N491" s="32"/>
      <c r="O491" s="32">
        <f t="shared" si="40"/>
        <v>0.7349686297</v>
      </c>
      <c r="P491" s="32">
        <f t="shared" si="41"/>
        <v>1</v>
      </c>
      <c r="Q491" s="32">
        <f t="shared" si="36"/>
        <v>3.773138247</v>
      </c>
      <c r="R491" s="32"/>
      <c r="S491" s="32"/>
      <c r="T491" s="32"/>
      <c r="U491" s="32">
        <f t="shared" si="42"/>
        <v>0</v>
      </c>
      <c r="V491" s="32"/>
      <c r="W491" s="32"/>
      <c r="X491" s="43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>
      <c r="A492" s="33" t="s">
        <v>50</v>
      </c>
      <c r="B492" s="34" t="s">
        <v>37</v>
      </c>
      <c r="C492" s="34">
        <v>1.0</v>
      </c>
      <c r="D492" s="35">
        <v>44748.0</v>
      </c>
      <c r="E492" s="34" t="s">
        <v>41</v>
      </c>
      <c r="I492" s="34">
        <v>1.0</v>
      </c>
      <c r="K492" s="34">
        <v>1.0</v>
      </c>
      <c r="N492" s="36">
        <f>M492-((AFDW!P457)*M492)</f>
        <v>0</v>
      </c>
      <c r="U492" s="36">
        <f t="shared" si="42"/>
        <v>0</v>
      </c>
      <c r="X492" s="38"/>
    </row>
    <row r="493">
      <c r="A493" s="33" t="s">
        <v>50</v>
      </c>
      <c r="B493" s="34" t="s">
        <v>37</v>
      </c>
      <c r="C493" s="34">
        <v>1.0</v>
      </c>
      <c r="D493" s="35">
        <v>44748.0</v>
      </c>
      <c r="E493" s="34" t="s">
        <v>41</v>
      </c>
      <c r="I493" s="34">
        <v>1.0</v>
      </c>
      <c r="K493" s="34">
        <v>1.0</v>
      </c>
      <c r="N493" s="36">
        <f>M493-((AFDW!P458)*M493)</f>
        <v>0</v>
      </c>
      <c r="U493" s="36">
        <f t="shared" si="42"/>
        <v>0</v>
      </c>
      <c r="X493" s="38"/>
    </row>
    <row r="494">
      <c r="A494" s="33" t="s">
        <v>50</v>
      </c>
      <c r="B494" s="34" t="s">
        <v>37</v>
      </c>
      <c r="C494" s="34">
        <v>1.0</v>
      </c>
      <c r="D494" s="35">
        <v>44748.0</v>
      </c>
      <c r="E494" s="34" t="s">
        <v>41</v>
      </c>
      <c r="I494" s="34">
        <v>1.0</v>
      </c>
      <c r="K494" s="34">
        <v>1.0</v>
      </c>
      <c r="N494" s="36">
        <f>M494-((AFDW!P459)*M494)</f>
        <v>0</v>
      </c>
      <c r="U494" s="36">
        <f t="shared" si="42"/>
        <v>0</v>
      </c>
      <c r="X494" s="38"/>
    </row>
    <row r="495">
      <c r="A495" s="33" t="s">
        <v>50</v>
      </c>
      <c r="B495" s="34" t="s">
        <v>37</v>
      </c>
      <c r="C495" s="34">
        <v>1.0</v>
      </c>
      <c r="D495" s="35">
        <v>44748.0</v>
      </c>
      <c r="E495" s="34" t="s">
        <v>41</v>
      </c>
      <c r="I495" s="34">
        <v>2.0</v>
      </c>
      <c r="K495" s="34">
        <v>1.0</v>
      </c>
      <c r="N495" s="36">
        <f>M495-((AFDW!P460)*M495)</f>
        <v>0</v>
      </c>
      <c r="U495" s="36">
        <f t="shared" si="42"/>
        <v>0</v>
      </c>
      <c r="X495" s="38"/>
    </row>
    <row r="496">
      <c r="A496" s="33" t="s">
        <v>50</v>
      </c>
      <c r="B496" s="34" t="s">
        <v>37</v>
      </c>
      <c r="C496" s="34">
        <v>1.0</v>
      </c>
      <c r="D496" s="35">
        <v>44748.0</v>
      </c>
      <c r="E496" s="34" t="s">
        <v>41</v>
      </c>
      <c r="I496" s="34">
        <v>2.0</v>
      </c>
      <c r="K496" s="34">
        <v>1.0</v>
      </c>
      <c r="N496" s="36">
        <f>M496-((AFDW!P461)*M496)</f>
        <v>0</v>
      </c>
      <c r="U496" s="36">
        <f t="shared" si="42"/>
        <v>0</v>
      </c>
      <c r="X496" s="38"/>
    </row>
    <row r="497">
      <c r="A497" s="33" t="s">
        <v>50</v>
      </c>
      <c r="B497" s="34" t="s">
        <v>37</v>
      </c>
      <c r="C497" s="34">
        <v>1.0</v>
      </c>
      <c r="D497" s="35">
        <v>44748.0</v>
      </c>
      <c r="E497" s="34" t="s">
        <v>41</v>
      </c>
      <c r="I497" s="34">
        <v>2.0</v>
      </c>
      <c r="K497" s="34">
        <v>1.0</v>
      </c>
      <c r="N497" s="36">
        <f>M497-((AFDW!P462)*M497)</f>
        <v>0</v>
      </c>
      <c r="U497" s="36">
        <f t="shared" si="42"/>
        <v>0</v>
      </c>
      <c r="X497" s="38"/>
    </row>
    <row r="498">
      <c r="A498" s="33" t="s">
        <v>50</v>
      </c>
      <c r="B498" s="34" t="s">
        <v>37</v>
      </c>
      <c r="C498" s="34">
        <v>1.0</v>
      </c>
      <c r="D498" s="35">
        <v>44748.0</v>
      </c>
      <c r="E498" s="34" t="s">
        <v>41</v>
      </c>
      <c r="I498" s="34">
        <v>3.0</v>
      </c>
      <c r="K498" s="34">
        <v>1.0</v>
      </c>
      <c r="N498" s="36">
        <f>M498-((AFDW!P463)*M498)</f>
        <v>0</v>
      </c>
      <c r="U498" s="36">
        <f t="shared" si="42"/>
        <v>0</v>
      </c>
      <c r="X498" s="38"/>
    </row>
    <row r="499">
      <c r="A499" s="33" t="s">
        <v>50</v>
      </c>
      <c r="B499" s="34" t="s">
        <v>37</v>
      </c>
      <c r="C499" s="34">
        <v>1.0</v>
      </c>
      <c r="D499" s="35">
        <v>44748.0</v>
      </c>
      <c r="E499" s="34" t="s">
        <v>41</v>
      </c>
      <c r="I499" s="34">
        <v>3.0</v>
      </c>
      <c r="K499" s="34">
        <v>1.0</v>
      </c>
      <c r="N499" s="36">
        <f>M499-((AFDW!P464)*M499)</f>
        <v>0</v>
      </c>
      <c r="U499" s="36">
        <f t="shared" si="42"/>
        <v>0</v>
      </c>
      <c r="X499" s="38"/>
    </row>
    <row r="500">
      <c r="A500" s="33" t="s">
        <v>50</v>
      </c>
      <c r="B500" s="34" t="s">
        <v>37</v>
      </c>
      <c r="C500" s="34">
        <v>1.0</v>
      </c>
      <c r="D500" s="35">
        <v>44748.0</v>
      </c>
      <c r="E500" s="34" t="s">
        <v>41</v>
      </c>
      <c r="I500" s="34">
        <v>3.0</v>
      </c>
      <c r="K500" s="34">
        <v>1.0</v>
      </c>
      <c r="N500" s="36">
        <f>M500-((AFDW!P465)*M500)</f>
        <v>0</v>
      </c>
      <c r="U500" s="36">
        <f t="shared" si="42"/>
        <v>0</v>
      </c>
      <c r="X500" s="38"/>
    </row>
    <row r="501">
      <c r="A501" s="33" t="s">
        <v>50</v>
      </c>
      <c r="B501" s="34" t="s">
        <v>37</v>
      </c>
      <c r="C501" s="34">
        <v>1.0</v>
      </c>
      <c r="D501" s="35">
        <v>44748.0</v>
      </c>
      <c r="E501" s="34" t="s">
        <v>41</v>
      </c>
      <c r="I501" s="34">
        <v>4.0</v>
      </c>
      <c r="K501" s="34">
        <v>1.0</v>
      </c>
      <c r="N501" s="36">
        <f>M501-((AFDW!P466)*M501)</f>
        <v>0</v>
      </c>
      <c r="U501" s="36">
        <f t="shared" si="42"/>
        <v>0</v>
      </c>
      <c r="X501" s="38"/>
    </row>
    <row r="502">
      <c r="A502" s="33" t="s">
        <v>50</v>
      </c>
      <c r="B502" s="34" t="s">
        <v>37</v>
      </c>
      <c r="C502" s="34">
        <v>1.0</v>
      </c>
      <c r="D502" s="35">
        <v>44748.0</v>
      </c>
      <c r="E502" s="34" t="s">
        <v>41</v>
      </c>
      <c r="I502" s="34">
        <v>4.0</v>
      </c>
      <c r="K502" s="34">
        <v>1.0</v>
      </c>
      <c r="N502" s="36">
        <f>M502-((AFDW!P467)*M502)</f>
        <v>0</v>
      </c>
      <c r="U502" s="36">
        <f t="shared" si="42"/>
        <v>0</v>
      </c>
      <c r="X502" s="38"/>
    </row>
    <row r="503">
      <c r="A503" s="33" t="s">
        <v>50</v>
      </c>
      <c r="B503" s="34" t="s">
        <v>37</v>
      </c>
      <c r="C503" s="34">
        <v>1.0</v>
      </c>
      <c r="D503" s="35">
        <v>44748.0</v>
      </c>
      <c r="E503" s="34" t="s">
        <v>41</v>
      </c>
      <c r="I503" s="34">
        <v>4.0</v>
      </c>
      <c r="K503" s="34">
        <v>1.0</v>
      </c>
      <c r="N503" s="36">
        <f>M503-((AFDW!P468)*M503)</f>
        <v>0</v>
      </c>
      <c r="U503" s="36">
        <f t="shared" si="42"/>
        <v>0</v>
      </c>
      <c r="X503" s="38"/>
    </row>
    <row r="504">
      <c r="A504" s="33" t="s">
        <v>50</v>
      </c>
      <c r="B504" s="34" t="s">
        <v>37</v>
      </c>
      <c r="C504" s="34">
        <v>1.0</v>
      </c>
      <c r="D504" s="35">
        <v>44748.0</v>
      </c>
      <c r="E504" s="34" t="s">
        <v>41</v>
      </c>
      <c r="I504" s="34">
        <v>5.0</v>
      </c>
      <c r="K504" s="34">
        <v>1.0</v>
      </c>
      <c r="N504" s="36">
        <f>M504-((AFDW!P469)*M504)</f>
        <v>0</v>
      </c>
      <c r="U504" s="36">
        <f t="shared" si="42"/>
        <v>0</v>
      </c>
      <c r="X504" s="38"/>
    </row>
    <row r="505">
      <c r="A505" s="33" t="s">
        <v>50</v>
      </c>
      <c r="B505" s="34" t="s">
        <v>37</v>
      </c>
      <c r="C505" s="34">
        <v>1.0</v>
      </c>
      <c r="D505" s="35">
        <v>44748.0</v>
      </c>
      <c r="E505" s="34" t="s">
        <v>41</v>
      </c>
      <c r="I505" s="34">
        <v>5.0</v>
      </c>
      <c r="K505" s="34">
        <v>1.0</v>
      </c>
      <c r="N505" s="36">
        <f>M505-((AFDW!P470)*M505)</f>
        <v>0</v>
      </c>
      <c r="U505" s="36">
        <f t="shared" si="42"/>
        <v>0</v>
      </c>
      <c r="X505" s="38"/>
    </row>
    <row r="506">
      <c r="A506" s="33" t="s">
        <v>50</v>
      </c>
      <c r="B506" s="34" t="s">
        <v>37</v>
      </c>
      <c r="C506" s="34">
        <v>1.0</v>
      </c>
      <c r="D506" s="35">
        <v>44748.0</v>
      </c>
      <c r="E506" s="34" t="s">
        <v>41</v>
      </c>
      <c r="I506" s="34">
        <v>5.0</v>
      </c>
      <c r="K506" s="34">
        <v>1.0</v>
      </c>
      <c r="N506" s="36">
        <f>M506-((AFDW!P471)*M506)</f>
        <v>0</v>
      </c>
      <c r="U506" s="36">
        <f t="shared" si="42"/>
        <v>0</v>
      </c>
      <c r="X506" s="38"/>
    </row>
    <row r="507">
      <c r="A507" s="33" t="s">
        <v>50</v>
      </c>
      <c r="B507" s="34" t="s">
        <v>37</v>
      </c>
      <c r="C507" s="34">
        <v>1.0</v>
      </c>
      <c r="D507" s="35">
        <v>44748.0</v>
      </c>
      <c r="E507" s="34" t="s">
        <v>41</v>
      </c>
      <c r="I507" s="34">
        <v>6.0</v>
      </c>
      <c r="K507" s="34">
        <v>1.0</v>
      </c>
      <c r="N507" s="36">
        <f>M507-((AFDW!P472)*M507)</f>
        <v>0</v>
      </c>
      <c r="U507" s="36">
        <f t="shared" si="42"/>
        <v>0</v>
      </c>
      <c r="X507" s="38"/>
    </row>
    <row r="508">
      <c r="A508" s="33" t="s">
        <v>50</v>
      </c>
      <c r="B508" s="34" t="s">
        <v>37</v>
      </c>
      <c r="C508" s="34">
        <v>1.0</v>
      </c>
      <c r="D508" s="35">
        <v>44748.0</v>
      </c>
      <c r="E508" s="34" t="s">
        <v>41</v>
      </c>
      <c r="I508" s="34">
        <v>6.0</v>
      </c>
      <c r="K508" s="34">
        <v>1.0</v>
      </c>
      <c r="N508" s="36">
        <f>M508-((AFDW!P473)*M508)</f>
        <v>0</v>
      </c>
      <c r="U508" s="36">
        <f t="shared" si="42"/>
        <v>0</v>
      </c>
      <c r="X508" s="38"/>
    </row>
    <row r="509">
      <c r="A509" s="33" t="s">
        <v>50</v>
      </c>
      <c r="B509" s="34" t="s">
        <v>37</v>
      </c>
      <c r="C509" s="34">
        <v>1.0</v>
      </c>
      <c r="D509" s="35">
        <v>44748.0</v>
      </c>
      <c r="E509" s="34" t="s">
        <v>41</v>
      </c>
      <c r="I509" s="34">
        <v>6.0</v>
      </c>
      <c r="K509" s="34">
        <v>1.0</v>
      </c>
      <c r="N509" s="36">
        <f>M509-((AFDW!P474)*M509)</f>
        <v>0</v>
      </c>
      <c r="U509" s="36">
        <f t="shared" si="42"/>
        <v>0</v>
      </c>
      <c r="X509" s="38"/>
    </row>
    <row r="510">
      <c r="A510" s="33" t="s">
        <v>50</v>
      </c>
      <c r="B510" s="34" t="s">
        <v>37</v>
      </c>
      <c r="C510" s="34">
        <v>1.0</v>
      </c>
      <c r="D510" s="35">
        <v>44748.0</v>
      </c>
      <c r="E510" s="34" t="s">
        <v>41</v>
      </c>
      <c r="I510" s="34">
        <v>7.0</v>
      </c>
      <c r="K510" s="34">
        <v>1.0</v>
      </c>
      <c r="N510" s="36">
        <f>M510-((AFDW!P475)*M510)</f>
        <v>0</v>
      </c>
      <c r="U510" s="36">
        <f t="shared" si="42"/>
        <v>0</v>
      </c>
      <c r="X510" s="38"/>
    </row>
    <row r="511">
      <c r="A511" s="33" t="s">
        <v>50</v>
      </c>
      <c r="B511" s="34" t="s">
        <v>37</v>
      </c>
      <c r="C511" s="34">
        <v>1.0</v>
      </c>
      <c r="D511" s="35">
        <v>44748.0</v>
      </c>
      <c r="E511" s="34" t="s">
        <v>41</v>
      </c>
      <c r="I511" s="34">
        <v>7.0</v>
      </c>
      <c r="K511" s="34">
        <v>1.0</v>
      </c>
      <c r="N511" s="36">
        <f>M511-((AFDW!P476)*M511)</f>
        <v>0</v>
      </c>
      <c r="U511" s="36">
        <f t="shared" si="42"/>
        <v>0</v>
      </c>
      <c r="X511" s="38"/>
    </row>
    <row r="512">
      <c r="A512" s="33" t="s">
        <v>50</v>
      </c>
      <c r="B512" s="34" t="s">
        <v>37</v>
      </c>
      <c r="C512" s="34">
        <v>1.0</v>
      </c>
      <c r="D512" s="35">
        <v>44748.0</v>
      </c>
      <c r="E512" s="34" t="s">
        <v>41</v>
      </c>
      <c r="I512" s="34">
        <v>7.0</v>
      </c>
      <c r="K512" s="34">
        <v>1.0</v>
      </c>
      <c r="N512" s="36">
        <f>M512-((AFDW!P477)*M512)</f>
        <v>0</v>
      </c>
      <c r="U512" s="36">
        <f t="shared" si="42"/>
        <v>0</v>
      </c>
      <c r="X512" s="38"/>
    </row>
    <row r="513">
      <c r="A513" s="33" t="s">
        <v>50</v>
      </c>
      <c r="B513" s="34" t="s">
        <v>37</v>
      </c>
      <c r="C513" s="34">
        <v>1.0</v>
      </c>
      <c r="D513" s="35">
        <v>44748.0</v>
      </c>
      <c r="E513" s="34" t="s">
        <v>41</v>
      </c>
      <c r="I513" s="34">
        <v>8.0</v>
      </c>
      <c r="K513" s="34">
        <v>1.0</v>
      </c>
      <c r="N513" s="36">
        <f>M513-((AFDW!P478)*M513)</f>
        <v>0</v>
      </c>
      <c r="U513" s="36">
        <f t="shared" si="42"/>
        <v>0</v>
      </c>
      <c r="X513" s="38"/>
    </row>
    <row r="514">
      <c r="A514" s="33" t="s">
        <v>50</v>
      </c>
      <c r="B514" s="34" t="s">
        <v>37</v>
      </c>
      <c r="C514" s="34">
        <v>1.0</v>
      </c>
      <c r="D514" s="35">
        <v>44748.0</v>
      </c>
      <c r="E514" s="34" t="s">
        <v>41</v>
      </c>
      <c r="I514" s="34">
        <v>8.0</v>
      </c>
      <c r="K514" s="34">
        <v>1.0</v>
      </c>
      <c r="N514" s="36">
        <f>M514-((AFDW!P479)*M514)</f>
        <v>0</v>
      </c>
      <c r="U514" s="36">
        <f t="shared" si="42"/>
        <v>0</v>
      </c>
      <c r="X514" s="38"/>
    </row>
    <row r="515">
      <c r="A515" s="33" t="s">
        <v>50</v>
      </c>
      <c r="B515" s="34" t="s">
        <v>37</v>
      </c>
      <c r="C515" s="34">
        <v>1.0</v>
      </c>
      <c r="D515" s="35">
        <v>44748.0</v>
      </c>
      <c r="E515" s="34" t="s">
        <v>41</v>
      </c>
      <c r="I515" s="34">
        <v>8.0</v>
      </c>
      <c r="K515" s="34">
        <v>1.0</v>
      </c>
      <c r="N515" s="36">
        <f>M515-((AFDW!P480)*M515)</f>
        <v>0</v>
      </c>
      <c r="U515" s="36">
        <f t="shared" si="42"/>
        <v>0</v>
      </c>
      <c r="X515" s="38"/>
    </row>
    <row r="516">
      <c r="A516" s="33" t="s">
        <v>50</v>
      </c>
      <c r="B516" s="34" t="s">
        <v>37</v>
      </c>
      <c r="C516" s="34">
        <v>1.0</v>
      </c>
      <c r="D516" s="35">
        <v>44748.0</v>
      </c>
      <c r="E516" s="34" t="s">
        <v>41</v>
      </c>
      <c r="I516" s="34">
        <v>9.0</v>
      </c>
      <c r="K516" s="34">
        <v>1.0</v>
      </c>
      <c r="N516" s="36">
        <f>M516-((AFDW!P481)*M516)</f>
        <v>0</v>
      </c>
      <c r="U516" s="36">
        <f t="shared" si="42"/>
        <v>0</v>
      </c>
      <c r="X516" s="38"/>
    </row>
    <row r="517">
      <c r="A517" s="33" t="s">
        <v>50</v>
      </c>
      <c r="B517" s="34" t="s">
        <v>37</v>
      </c>
      <c r="C517" s="34">
        <v>1.0</v>
      </c>
      <c r="D517" s="35">
        <v>44748.0</v>
      </c>
      <c r="E517" s="34" t="s">
        <v>41</v>
      </c>
      <c r="I517" s="34">
        <v>9.0</v>
      </c>
      <c r="K517" s="34">
        <v>1.0</v>
      </c>
      <c r="N517" s="36">
        <f>M517-((AFDW!P482)*M517)</f>
        <v>0</v>
      </c>
      <c r="U517" s="36">
        <f t="shared" si="42"/>
        <v>0</v>
      </c>
      <c r="X517" s="38"/>
    </row>
    <row r="518">
      <c r="A518" s="33" t="s">
        <v>50</v>
      </c>
      <c r="B518" s="34" t="s">
        <v>37</v>
      </c>
      <c r="C518" s="34">
        <v>1.0</v>
      </c>
      <c r="D518" s="35">
        <v>44748.0</v>
      </c>
      <c r="E518" s="34" t="s">
        <v>41</v>
      </c>
      <c r="I518" s="34">
        <v>9.0</v>
      </c>
      <c r="K518" s="34">
        <v>1.0</v>
      </c>
      <c r="N518" s="36">
        <f>M518-((AFDW!P483)*M518)</f>
        <v>0</v>
      </c>
      <c r="U518" s="36">
        <f t="shared" si="42"/>
        <v>0</v>
      </c>
      <c r="X518" s="38"/>
    </row>
    <row r="519">
      <c r="A519" s="33" t="s">
        <v>50</v>
      </c>
      <c r="B519" s="34" t="s">
        <v>37</v>
      </c>
      <c r="C519" s="34">
        <v>1.0</v>
      </c>
      <c r="D519" s="35">
        <v>44748.0</v>
      </c>
      <c r="E519" s="34" t="s">
        <v>41</v>
      </c>
      <c r="I519" s="34">
        <v>10.0</v>
      </c>
      <c r="K519" s="34">
        <v>1.0</v>
      </c>
      <c r="N519" s="36">
        <f>M519-((AFDW!P484)*M519)</f>
        <v>0</v>
      </c>
      <c r="U519" s="36">
        <f t="shared" si="42"/>
        <v>0</v>
      </c>
      <c r="X519" s="38"/>
    </row>
    <row r="520">
      <c r="A520" s="33" t="s">
        <v>50</v>
      </c>
      <c r="B520" s="34" t="s">
        <v>37</v>
      </c>
      <c r="C520" s="34">
        <v>1.0</v>
      </c>
      <c r="D520" s="35">
        <v>44748.0</v>
      </c>
      <c r="E520" s="34" t="s">
        <v>41</v>
      </c>
      <c r="I520" s="34">
        <v>10.0</v>
      </c>
      <c r="K520" s="34">
        <v>1.0</v>
      </c>
      <c r="U520" s="36">
        <f t="shared" si="42"/>
        <v>0</v>
      </c>
      <c r="X520" s="38"/>
    </row>
    <row r="521">
      <c r="A521" s="40" t="s">
        <v>50</v>
      </c>
      <c r="B521" s="41" t="s">
        <v>37</v>
      </c>
      <c r="C521" s="41">
        <v>1.0</v>
      </c>
      <c r="D521" s="42">
        <v>44748.0</v>
      </c>
      <c r="E521" s="41" t="s">
        <v>41</v>
      </c>
      <c r="F521" s="32"/>
      <c r="G521" s="32"/>
      <c r="H521" s="32"/>
      <c r="I521" s="41">
        <v>10.0</v>
      </c>
      <c r="J521" s="32"/>
      <c r="K521" s="41">
        <v>1.0</v>
      </c>
      <c r="L521" s="32"/>
      <c r="M521" s="32"/>
      <c r="N521" s="32"/>
      <c r="O521" s="32"/>
      <c r="P521" s="32"/>
      <c r="Q521" s="32"/>
      <c r="R521" s="32"/>
      <c r="S521" s="32"/>
      <c r="T521" s="32"/>
      <c r="U521" s="32">
        <f t="shared" si="42"/>
        <v>0</v>
      </c>
      <c r="V521" s="32"/>
      <c r="W521" s="32"/>
      <c r="X521" s="43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>
      <c r="A522" s="33" t="s">
        <v>50</v>
      </c>
      <c r="B522" s="34" t="s">
        <v>37</v>
      </c>
      <c r="C522" s="34">
        <v>1.0</v>
      </c>
      <c r="D522" s="35">
        <v>44776.0</v>
      </c>
      <c r="E522" s="34" t="s">
        <v>47</v>
      </c>
      <c r="H522" s="34">
        <v>22.86</v>
      </c>
      <c r="I522" s="34">
        <v>1.0</v>
      </c>
      <c r="J522" s="34">
        <v>119.63</v>
      </c>
      <c r="K522" s="34">
        <v>1.0</v>
      </c>
      <c r="L522" s="34">
        <v>44.1444</v>
      </c>
      <c r="M522" s="34">
        <v>11.1463</v>
      </c>
      <c r="O522" s="36">
        <f>1-(M522/L522)</f>
        <v>0.7475036471</v>
      </c>
      <c r="Q522" s="36">
        <f t="shared" ref="Q522:Q551" si="43">L522/M522</f>
        <v>3.960453245</v>
      </c>
      <c r="U522" s="36">
        <f t="shared" si="42"/>
        <v>0</v>
      </c>
      <c r="X522" s="38"/>
    </row>
    <row r="523">
      <c r="A523" s="33" t="s">
        <v>50</v>
      </c>
      <c r="B523" s="34" t="s">
        <v>37</v>
      </c>
      <c r="C523" s="34">
        <v>1.0</v>
      </c>
      <c r="D523" s="35">
        <v>44776.0</v>
      </c>
      <c r="E523" s="34" t="s">
        <v>47</v>
      </c>
      <c r="H523" s="34">
        <v>22.86</v>
      </c>
      <c r="I523" s="34">
        <v>1.0</v>
      </c>
      <c r="J523" s="34">
        <v>119.63</v>
      </c>
      <c r="K523" s="34">
        <v>1.0</v>
      </c>
      <c r="L523" s="34">
        <v>44.1444</v>
      </c>
      <c r="M523" s="34">
        <v>11.1463</v>
      </c>
      <c r="O523" s="36">
        <f>1-(M525/L525)</f>
        <v>0.6888992374</v>
      </c>
      <c r="Q523" s="36">
        <f t="shared" si="43"/>
        <v>3.960453245</v>
      </c>
      <c r="U523" s="36">
        <f t="shared" si="42"/>
        <v>0</v>
      </c>
      <c r="X523" s="38"/>
    </row>
    <row r="524">
      <c r="A524" s="33" t="s">
        <v>50</v>
      </c>
      <c r="B524" s="34" t="s">
        <v>37</v>
      </c>
      <c r="C524" s="34">
        <v>1.0</v>
      </c>
      <c r="D524" s="35">
        <v>44776.0</v>
      </c>
      <c r="E524" s="34" t="s">
        <v>47</v>
      </c>
      <c r="H524" s="34">
        <v>22.86</v>
      </c>
      <c r="I524" s="34">
        <v>1.0</v>
      </c>
      <c r="J524" s="34">
        <v>119.63</v>
      </c>
      <c r="K524" s="34">
        <v>1.0</v>
      </c>
      <c r="L524" s="34">
        <v>44.1444</v>
      </c>
      <c r="M524" s="34">
        <v>11.1463</v>
      </c>
      <c r="O524" s="36">
        <f>1-(M528/L528)</f>
        <v>0.7565350443</v>
      </c>
      <c r="Q524" s="36">
        <f t="shared" si="43"/>
        <v>3.960453245</v>
      </c>
      <c r="U524" s="36">
        <f t="shared" si="42"/>
        <v>0</v>
      </c>
      <c r="X524" s="38"/>
    </row>
    <row r="525">
      <c r="A525" s="33" t="s">
        <v>50</v>
      </c>
      <c r="B525" s="34" t="s">
        <v>37</v>
      </c>
      <c r="C525" s="34">
        <v>1.0</v>
      </c>
      <c r="D525" s="35">
        <v>44776.0</v>
      </c>
      <c r="E525" s="34" t="s">
        <v>47</v>
      </c>
      <c r="H525" s="34">
        <v>22.86</v>
      </c>
      <c r="I525" s="34">
        <v>2.0</v>
      </c>
      <c r="J525" s="34">
        <v>110.45</v>
      </c>
      <c r="K525" s="34">
        <v>1.0</v>
      </c>
      <c r="L525" s="34">
        <v>37.1497</v>
      </c>
      <c r="M525" s="34">
        <v>11.5573</v>
      </c>
      <c r="O525" s="36">
        <f>1-(M531/L531)</f>
        <v>0.7550840155</v>
      </c>
      <c r="Q525" s="36">
        <f t="shared" si="43"/>
        <v>3.214392635</v>
      </c>
      <c r="U525" s="36">
        <f t="shared" si="42"/>
        <v>0</v>
      </c>
      <c r="X525" s="38"/>
    </row>
    <row r="526">
      <c r="A526" s="33" t="s">
        <v>50</v>
      </c>
      <c r="B526" s="34" t="s">
        <v>37</v>
      </c>
      <c r="C526" s="34">
        <v>1.0</v>
      </c>
      <c r="D526" s="35">
        <v>44776.0</v>
      </c>
      <c r="E526" s="34" t="s">
        <v>47</v>
      </c>
      <c r="H526" s="34">
        <v>22.86</v>
      </c>
      <c r="I526" s="34">
        <v>2.0</v>
      </c>
      <c r="J526" s="34">
        <v>110.45</v>
      </c>
      <c r="K526" s="34">
        <v>1.0</v>
      </c>
      <c r="L526" s="34">
        <v>37.1497</v>
      </c>
      <c r="M526" s="34">
        <v>11.5573</v>
      </c>
      <c r="O526" s="36">
        <f>1-(M534/L534)</f>
        <v>0.7516623588</v>
      </c>
      <c r="Q526" s="36">
        <f t="shared" si="43"/>
        <v>3.214392635</v>
      </c>
      <c r="U526" s="36">
        <f t="shared" si="42"/>
        <v>0</v>
      </c>
      <c r="X526" s="38"/>
    </row>
    <row r="527">
      <c r="A527" s="33" t="s">
        <v>50</v>
      </c>
      <c r="B527" s="34" t="s">
        <v>37</v>
      </c>
      <c r="C527" s="34">
        <v>1.0</v>
      </c>
      <c r="D527" s="35">
        <v>44776.0</v>
      </c>
      <c r="E527" s="34" t="s">
        <v>47</v>
      </c>
      <c r="H527" s="34">
        <v>22.86</v>
      </c>
      <c r="I527" s="34">
        <v>2.0</v>
      </c>
      <c r="J527" s="34">
        <v>110.45</v>
      </c>
      <c r="K527" s="34">
        <v>1.0</v>
      </c>
      <c r="L527" s="34">
        <v>37.1497</v>
      </c>
      <c r="M527" s="34">
        <v>11.5573</v>
      </c>
      <c r="O527" s="36">
        <f t="shared" ref="O527:O551" si="44">1-(M527/L527)</f>
        <v>0.6888992374</v>
      </c>
      <c r="Q527" s="36">
        <f t="shared" si="43"/>
        <v>3.214392635</v>
      </c>
      <c r="U527" s="36">
        <f t="shared" si="42"/>
        <v>0</v>
      </c>
      <c r="X527" s="38"/>
    </row>
    <row r="528">
      <c r="A528" s="33" t="s">
        <v>50</v>
      </c>
      <c r="B528" s="34" t="s">
        <v>37</v>
      </c>
      <c r="C528" s="34">
        <v>1.0</v>
      </c>
      <c r="D528" s="35">
        <v>44776.0</v>
      </c>
      <c r="E528" s="34" t="s">
        <v>47</v>
      </c>
      <c r="H528" s="34">
        <v>22.86</v>
      </c>
      <c r="I528" s="34">
        <v>3.0</v>
      </c>
      <c r="J528" s="34">
        <v>108.09</v>
      </c>
      <c r="K528" s="34">
        <v>1.0</v>
      </c>
      <c r="L528" s="34">
        <v>28.7565</v>
      </c>
      <c r="M528" s="34">
        <v>7.0012</v>
      </c>
      <c r="O528" s="36">
        <f t="shared" si="44"/>
        <v>0.7565350443</v>
      </c>
      <c r="Q528" s="36">
        <f t="shared" si="43"/>
        <v>4.107367308</v>
      </c>
      <c r="U528" s="36">
        <f t="shared" si="42"/>
        <v>0</v>
      </c>
      <c r="X528" s="38"/>
    </row>
    <row r="529">
      <c r="A529" s="33" t="s">
        <v>50</v>
      </c>
      <c r="B529" s="34" t="s">
        <v>37</v>
      </c>
      <c r="C529" s="34">
        <v>1.0</v>
      </c>
      <c r="D529" s="35">
        <v>44776.0</v>
      </c>
      <c r="E529" s="34" t="s">
        <v>47</v>
      </c>
      <c r="H529" s="34">
        <v>22.86</v>
      </c>
      <c r="I529" s="34">
        <v>3.0</v>
      </c>
      <c r="J529" s="34">
        <v>108.09</v>
      </c>
      <c r="K529" s="34">
        <v>1.0</v>
      </c>
      <c r="L529" s="34">
        <v>28.7565</v>
      </c>
      <c r="M529" s="34">
        <v>7.0012</v>
      </c>
      <c r="O529" s="36">
        <f t="shared" si="44"/>
        <v>0.7565350443</v>
      </c>
      <c r="Q529" s="36">
        <f t="shared" si="43"/>
        <v>4.107367308</v>
      </c>
      <c r="U529" s="36">
        <f t="shared" si="42"/>
        <v>0</v>
      </c>
      <c r="X529" s="38"/>
    </row>
    <row r="530">
      <c r="A530" s="33" t="s">
        <v>50</v>
      </c>
      <c r="B530" s="34" t="s">
        <v>37</v>
      </c>
      <c r="C530" s="34">
        <v>1.0</v>
      </c>
      <c r="D530" s="35">
        <v>44776.0</v>
      </c>
      <c r="E530" s="34" t="s">
        <v>47</v>
      </c>
      <c r="H530" s="34">
        <v>22.86</v>
      </c>
      <c r="I530" s="34">
        <v>3.0</v>
      </c>
      <c r="J530" s="34">
        <v>108.09</v>
      </c>
      <c r="K530" s="34">
        <v>1.0</v>
      </c>
      <c r="L530" s="34">
        <v>28.7565</v>
      </c>
      <c r="M530" s="34">
        <v>7.0012</v>
      </c>
      <c r="O530" s="36">
        <f t="shared" si="44"/>
        <v>0.7565350443</v>
      </c>
      <c r="Q530" s="36">
        <f t="shared" si="43"/>
        <v>4.107367308</v>
      </c>
      <c r="U530" s="36">
        <f t="shared" si="42"/>
        <v>0</v>
      </c>
      <c r="X530" s="38"/>
    </row>
    <row r="531">
      <c r="A531" s="33" t="s">
        <v>50</v>
      </c>
      <c r="B531" s="34" t="s">
        <v>37</v>
      </c>
      <c r="C531" s="34">
        <v>1.0</v>
      </c>
      <c r="D531" s="35">
        <v>44776.0</v>
      </c>
      <c r="E531" s="34" t="s">
        <v>47</v>
      </c>
      <c r="H531" s="34">
        <v>22.86</v>
      </c>
      <c r="I531" s="34">
        <v>4.0</v>
      </c>
      <c r="J531" s="34">
        <v>113.14</v>
      </c>
      <c r="K531" s="34">
        <v>1.0</v>
      </c>
      <c r="L531" s="34">
        <v>23.21</v>
      </c>
      <c r="M531" s="34">
        <v>5.6845</v>
      </c>
      <c r="O531" s="36">
        <f t="shared" si="44"/>
        <v>0.7550840155</v>
      </c>
      <c r="Q531" s="36">
        <f t="shared" si="43"/>
        <v>4.083032809</v>
      </c>
      <c r="U531" s="36">
        <f t="shared" si="42"/>
        <v>0</v>
      </c>
      <c r="X531" s="38"/>
    </row>
    <row r="532">
      <c r="A532" s="33" t="s">
        <v>50</v>
      </c>
      <c r="B532" s="34" t="s">
        <v>37</v>
      </c>
      <c r="C532" s="34">
        <v>1.0</v>
      </c>
      <c r="D532" s="35">
        <v>44776.0</v>
      </c>
      <c r="E532" s="34" t="s">
        <v>47</v>
      </c>
      <c r="H532" s="34">
        <v>22.86</v>
      </c>
      <c r="I532" s="34">
        <v>4.0</v>
      </c>
      <c r="J532" s="34">
        <v>113.14</v>
      </c>
      <c r="K532" s="34">
        <v>1.0</v>
      </c>
      <c r="L532" s="34">
        <v>23.21</v>
      </c>
      <c r="M532" s="34">
        <v>5.6845</v>
      </c>
      <c r="O532" s="36">
        <f t="shared" si="44"/>
        <v>0.7550840155</v>
      </c>
      <c r="Q532" s="36">
        <f t="shared" si="43"/>
        <v>4.083032809</v>
      </c>
      <c r="U532" s="36">
        <f t="shared" si="42"/>
        <v>0</v>
      </c>
      <c r="X532" s="38"/>
    </row>
    <row r="533">
      <c r="A533" s="33" t="s">
        <v>50</v>
      </c>
      <c r="B533" s="34" t="s">
        <v>37</v>
      </c>
      <c r="C533" s="34">
        <v>1.0</v>
      </c>
      <c r="D533" s="35">
        <v>44776.0</v>
      </c>
      <c r="E533" s="34" t="s">
        <v>47</v>
      </c>
      <c r="H533" s="34">
        <v>22.86</v>
      </c>
      <c r="I533" s="34">
        <v>4.0</v>
      </c>
      <c r="J533" s="34">
        <v>113.14</v>
      </c>
      <c r="K533" s="34">
        <v>1.0</v>
      </c>
      <c r="L533" s="34">
        <v>23.21</v>
      </c>
      <c r="M533" s="34">
        <v>5.6845</v>
      </c>
      <c r="O533" s="36">
        <f t="shared" si="44"/>
        <v>0.7550840155</v>
      </c>
      <c r="Q533" s="36">
        <f t="shared" si="43"/>
        <v>4.083032809</v>
      </c>
      <c r="U533" s="36">
        <f t="shared" si="42"/>
        <v>0</v>
      </c>
      <c r="X533" s="38"/>
    </row>
    <row r="534">
      <c r="A534" s="33" t="s">
        <v>50</v>
      </c>
      <c r="B534" s="34" t="s">
        <v>37</v>
      </c>
      <c r="C534" s="34">
        <v>1.0</v>
      </c>
      <c r="D534" s="35">
        <v>44776.0</v>
      </c>
      <c r="E534" s="34" t="s">
        <v>47</v>
      </c>
      <c r="H534" s="34">
        <v>22.86</v>
      </c>
      <c r="I534" s="34">
        <v>5.0</v>
      </c>
      <c r="J534" s="34">
        <v>113.02</v>
      </c>
      <c r="K534" s="34">
        <v>1.0</v>
      </c>
      <c r="L534" s="34">
        <v>33.3111</v>
      </c>
      <c r="M534" s="34">
        <v>8.2724</v>
      </c>
      <c r="O534" s="36">
        <f t="shared" si="44"/>
        <v>0.7516623588</v>
      </c>
      <c r="Q534" s="36">
        <f t="shared" si="43"/>
        <v>4.026775785</v>
      </c>
      <c r="U534" s="36">
        <f t="shared" si="42"/>
        <v>0</v>
      </c>
      <c r="X534" s="38"/>
    </row>
    <row r="535">
      <c r="A535" s="33" t="s">
        <v>50</v>
      </c>
      <c r="B535" s="34" t="s">
        <v>37</v>
      </c>
      <c r="C535" s="34">
        <v>1.0</v>
      </c>
      <c r="D535" s="35">
        <v>44776.0</v>
      </c>
      <c r="E535" s="34" t="s">
        <v>47</v>
      </c>
      <c r="H535" s="34">
        <v>22.86</v>
      </c>
      <c r="I535" s="34">
        <v>5.0</v>
      </c>
      <c r="J535" s="34">
        <v>113.02</v>
      </c>
      <c r="K535" s="34">
        <v>1.0</v>
      </c>
      <c r="L535" s="34">
        <v>33.3111</v>
      </c>
      <c r="M535" s="34">
        <v>8.2724</v>
      </c>
      <c r="O535" s="36">
        <f t="shared" si="44"/>
        <v>0.7516623588</v>
      </c>
      <c r="Q535" s="36">
        <f t="shared" si="43"/>
        <v>4.026775785</v>
      </c>
      <c r="U535" s="36">
        <f t="shared" si="42"/>
        <v>0</v>
      </c>
      <c r="X535" s="38"/>
    </row>
    <row r="536">
      <c r="A536" s="33" t="s">
        <v>50</v>
      </c>
      <c r="B536" s="34" t="s">
        <v>37</v>
      </c>
      <c r="C536" s="34">
        <v>1.0</v>
      </c>
      <c r="D536" s="35">
        <v>44776.0</v>
      </c>
      <c r="E536" s="34" t="s">
        <v>47</v>
      </c>
      <c r="H536" s="34">
        <v>22.86</v>
      </c>
      <c r="I536" s="34">
        <v>5.0</v>
      </c>
      <c r="J536" s="34">
        <v>113.02</v>
      </c>
      <c r="K536" s="34">
        <v>1.0</v>
      </c>
      <c r="L536" s="34">
        <v>33.3111</v>
      </c>
      <c r="M536" s="34">
        <v>8.2724</v>
      </c>
      <c r="O536" s="36">
        <f t="shared" si="44"/>
        <v>0.7516623588</v>
      </c>
      <c r="Q536" s="36">
        <f t="shared" si="43"/>
        <v>4.026775785</v>
      </c>
      <c r="U536" s="36">
        <f t="shared" si="42"/>
        <v>0</v>
      </c>
      <c r="X536" s="38"/>
    </row>
    <row r="537">
      <c r="A537" s="33" t="s">
        <v>50</v>
      </c>
      <c r="B537" s="34" t="s">
        <v>37</v>
      </c>
      <c r="C537" s="34">
        <v>1.0</v>
      </c>
      <c r="D537" s="35">
        <v>44776.0</v>
      </c>
      <c r="E537" s="34" t="s">
        <v>47</v>
      </c>
      <c r="H537" s="34">
        <v>22.86</v>
      </c>
      <c r="I537" s="34">
        <v>6.0</v>
      </c>
      <c r="J537" s="34">
        <v>115.49</v>
      </c>
      <c r="K537" s="34">
        <v>1.0</v>
      </c>
      <c r="L537" s="34">
        <v>37.327</v>
      </c>
      <c r="M537" s="34">
        <v>7.4222</v>
      </c>
      <c r="O537" s="36">
        <f t="shared" si="44"/>
        <v>0.8011573392</v>
      </c>
      <c r="Q537" s="36">
        <f t="shared" si="43"/>
        <v>5.029101884</v>
      </c>
      <c r="U537" s="36">
        <f t="shared" si="42"/>
        <v>0</v>
      </c>
      <c r="X537" s="38"/>
    </row>
    <row r="538">
      <c r="A538" s="33" t="s">
        <v>50</v>
      </c>
      <c r="B538" s="34" t="s">
        <v>37</v>
      </c>
      <c r="C538" s="34">
        <v>1.0</v>
      </c>
      <c r="D538" s="35">
        <v>44776.0</v>
      </c>
      <c r="E538" s="34" t="s">
        <v>47</v>
      </c>
      <c r="H538" s="34">
        <v>22.86</v>
      </c>
      <c r="I538" s="34">
        <v>6.0</v>
      </c>
      <c r="J538" s="34">
        <v>115.49</v>
      </c>
      <c r="K538" s="34">
        <v>1.0</v>
      </c>
      <c r="L538" s="34">
        <v>37.327</v>
      </c>
      <c r="M538" s="34">
        <v>7.4222</v>
      </c>
      <c r="O538" s="36">
        <f t="shared" si="44"/>
        <v>0.8011573392</v>
      </c>
      <c r="Q538" s="36">
        <f t="shared" si="43"/>
        <v>5.029101884</v>
      </c>
      <c r="U538" s="36">
        <f t="shared" si="42"/>
        <v>0</v>
      </c>
      <c r="X538" s="38"/>
    </row>
    <row r="539">
      <c r="A539" s="33" t="s">
        <v>50</v>
      </c>
      <c r="B539" s="34" t="s">
        <v>37</v>
      </c>
      <c r="C539" s="34">
        <v>1.0</v>
      </c>
      <c r="D539" s="35">
        <v>44776.0</v>
      </c>
      <c r="E539" s="34" t="s">
        <v>47</v>
      </c>
      <c r="H539" s="34">
        <v>22.86</v>
      </c>
      <c r="I539" s="34">
        <v>6.0</v>
      </c>
      <c r="J539" s="34">
        <v>115.49</v>
      </c>
      <c r="K539" s="34">
        <v>1.0</v>
      </c>
      <c r="L539" s="34">
        <v>37.327</v>
      </c>
      <c r="M539" s="34">
        <v>7.4222</v>
      </c>
      <c r="O539" s="36">
        <f t="shared" si="44"/>
        <v>0.8011573392</v>
      </c>
      <c r="Q539" s="36">
        <f t="shared" si="43"/>
        <v>5.029101884</v>
      </c>
      <c r="U539" s="36">
        <f t="shared" si="42"/>
        <v>0</v>
      </c>
      <c r="X539" s="38"/>
    </row>
    <row r="540">
      <c r="A540" s="33" t="s">
        <v>50</v>
      </c>
      <c r="B540" s="34" t="s">
        <v>37</v>
      </c>
      <c r="C540" s="34">
        <v>1.0</v>
      </c>
      <c r="D540" s="35">
        <v>44776.0</v>
      </c>
      <c r="E540" s="34" t="s">
        <v>47</v>
      </c>
      <c r="H540" s="34">
        <v>22.86</v>
      </c>
      <c r="I540" s="34">
        <v>7.0</v>
      </c>
      <c r="J540" s="34">
        <v>92.22</v>
      </c>
      <c r="K540" s="34">
        <v>1.0</v>
      </c>
      <c r="L540" s="34">
        <v>25.8701</v>
      </c>
      <c r="M540" s="34">
        <v>6.8734</v>
      </c>
      <c r="O540" s="36">
        <f t="shared" si="44"/>
        <v>0.7343110386</v>
      </c>
      <c r="Q540" s="36">
        <f t="shared" si="43"/>
        <v>3.763799575</v>
      </c>
      <c r="U540" s="36">
        <f t="shared" si="42"/>
        <v>0</v>
      </c>
      <c r="X540" s="38"/>
    </row>
    <row r="541">
      <c r="A541" s="33" t="s">
        <v>50</v>
      </c>
      <c r="B541" s="34" t="s">
        <v>37</v>
      </c>
      <c r="C541" s="34">
        <v>1.0</v>
      </c>
      <c r="D541" s="35">
        <v>44776.0</v>
      </c>
      <c r="E541" s="34" t="s">
        <v>47</v>
      </c>
      <c r="H541" s="34">
        <v>22.86</v>
      </c>
      <c r="I541" s="34">
        <v>7.0</v>
      </c>
      <c r="J541" s="34">
        <v>92.22</v>
      </c>
      <c r="K541" s="34">
        <v>1.0</v>
      </c>
      <c r="L541" s="34">
        <v>25.8701</v>
      </c>
      <c r="M541" s="34">
        <v>6.8734</v>
      </c>
      <c r="O541" s="36">
        <f t="shared" si="44"/>
        <v>0.7343110386</v>
      </c>
      <c r="Q541" s="36">
        <f t="shared" si="43"/>
        <v>3.763799575</v>
      </c>
      <c r="U541" s="36">
        <f t="shared" si="42"/>
        <v>0</v>
      </c>
      <c r="X541" s="38"/>
    </row>
    <row r="542">
      <c r="A542" s="33" t="s">
        <v>50</v>
      </c>
      <c r="B542" s="34" t="s">
        <v>37</v>
      </c>
      <c r="C542" s="34">
        <v>1.0</v>
      </c>
      <c r="D542" s="35">
        <v>44776.0</v>
      </c>
      <c r="E542" s="34" t="s">
        <v>47</v>
      </c>
      <c r="H542" s="34">
        <v>22.86</v>
      </c>
      <c r="I542" s="34">
        <v>7.0</v>
      </c>
      <c r="J542" s="34">
        <v>92.22</v>
      </c>
      <c r="K542" s="34">
        <v>1.0</v>
      </c>
      <c r="L542" s="34">
        <v>25.8701</v>
      </c>
      <c r="M542" s="34">
        <v>6.8734</v>
      </c>
      <c r="O542" s="36">
        <f t="shared" si="44"/>
        <v>0.7343110386</v>
      </c>
      <c r="Q542" s="36">
        <f t="shared" si="43"/>
        <v>3.763799575</v>
      </c>
      <c r="U542" s="36">
        <f t="shared" si="42"/>
        <v>0</v>
      </c>
      <c r="X542" s="38"/>
    </row>
    <row r="543">
      <c r="A543" s="33" t="s">
        <v>50</v>
      </c>
      <c r="B543" s="34" t="s">
        <v>37</v>
      </c>
      <c r="C543" s="34">
        <v>1.0</v>
      </c>
      <c r="D543" s="35">
        <v>44776.0</v>
      </c>
      <c r="E543" s="34" t="s">
        <v>47</v>
      </c>
      <c r="H543" s="34">
        <v>22.86</v>
      </c>
      <c r="I543" s="34">
        <v>8.0</v>
      </c>
      <c r="J543" s="34">
        <v>102.73</v>
      </c>
      <c r="K543" s="34">
        <v>1.0</v>
      </c>
      <c r="L543" s="34">
        <v>25.1063</v>
      </c>
      <c r="M543" s="34">
        <v>5.6208</v>
      </c>
      <c r="O543" s="36">
        <f t="shared" si="44"/>
        <v>0.776119938</v>
      </c>
      <c r="Q543" s="36">
        <f t="shared" si="43"/>
        <v>4.466677341</v>
      </c>
      <c r="U543" s="36">
        <f t="shared" si="42"/>
        <v>0</v>
      </c>
      <c r="X543" s="38"/>
    </row>
    <row r="544">
      <c r="A544" s="33" t="s">
        <v>50</v>
      </c>
      <c r="B544" s="34" t="s">
        <v>37</v>
      </c>
      <c r="C544" s="34">
        <v>1.0</v>
      </c>
      <c r="D544" s="35">
        <v>44776.0</v>
      </c>
      <c r="E544" s="34" t="s">
        <v>47</v>
      </c>
      <c r="H544" s="34">
        <v>22.86</v>
      </c>
      <c r="I544" s="34">
        <v>8.0</v>
      </c>
      <c r="J544" s="34">
        <v>102.73</v>
      </c>
      <c r="K544" s="34">
        <v>1.0</v>
      </c>
      <c r="L544" s="34">
        <v>25.1063</v>
      </c>
      <c r="M544" s="34">
        <v>5.6208</v>
      </c>
      <c r="O544" s="36">
        <f t="shared" si="44"/>
        <v>0.776119938</v>
      </c>
      <c r="Q544" s="36">
        <f t="shared" si="43"/>
        <v>4.466677341</v>
      </c>
      <c r="U544" s="36">
        <f t="shared" si="42"/>
        <v>0</v>
      </c>
      <c r="X544" s="38"/>
    </row>
    <row r="545">
      <c r="A545" s="33" t="s">
        <v>50</v>
      </c>
      <c r="B545" s="34" t="s">
        <v>37</v>
      </c>
      <c r="C545" s="34">
        <v>1.0</v>
      </c>
      <c r="D545" s="35">
        <v>44776.0</v>
      </c>
      <c r="E545" s="34" t="s">
        <v>47</v>
      </c>
      <c r="H545" s="34">
        <v>22.86</v>
      </c>
      <c r="I545" s="34">
        <v>8.0</v>
      </c>
      <c r="J545" s="34">
        <v>102.73</v>
      </c>
      <c r="K545" s="34">
        <v>1.0</v>
      </c>
      <c r="L545" s="34">
        <v>25.1063</v>
      </c>
      <c r="M545" s="34">
        <v>5.6208</v>
      </c>
      <c r="O545" s="36">
        <f t="shared" si="44"/>
        <v>0.776119938</v>
      </c>
      <c r="Q545" s="36">
        <f t="shared" si="43"/>
        <v>4.466677341</v>
      </c>
      <c r="U545" s="36">
        <f t="shared" si="42"/>
        <v>0</v>
      </c>
      <c r="X545" s="38"/>
    </row>
    <row r="546">
      <c r="A546" s="33" t="s">
        <v>50</v>
      </c>
      <c r="B546" s="34" t="s">
        <v>37</v>
      </c>
      <c r="C546" s="34">
        <v>1.0</v>
      </c>
      <c r="D546" s="35">
        <v>44776.0</v>
      </c>
      <c r="E546" s="34" t="s">
        <v>47</v>
      </c>
      <c r="H546" s="34">
        <v>22.86</v>
      </c>
      <c r="I546" s="34">
        <v>9.0</v>
      </c>
      <c r="J546" s="34">
        <v>104.52</v>
      </c>
      <c r="K546" s="34">
        <v>1.0</v>
      </c>
      <c r="L546" s="34">
        <v>31.3627</v>
      </c>
      <c r="M546" s="34">
        <v>7.1244</v>
      </c>
      <c r="O546" s="36">
        <f t="shared" si="44"/>
        <v>0.7728384355</v>
      </c>
      <c r="Q546" s="36">
        <f t="shared" si="43"/>
        <v>4.402153164</v>
      </c>
      <c r="U546" s="36">
        <f t="shared" si="42"/>
        <v>0</v>
      </c>
      <c r="X546" s="38"/>
    </row>
    <row r="547">
      <c r="A547" s="33" t="s">
        <v>50</v>
      </c>
      <c r="B547" s="34" t="s">
        <v>37</v>
      </c>
      <c r="C547" s="34">
        <v>1.0</v>
      </c>
      <c r="D547" s="35">
        <v>44776.0</v>
      </c>
      <c r="E547" s="34" t="s">
        <v>47</v>
      </c>
      <c r="H547" s="34">
        <v>22.86</v>
      </c>
      <c r="I547" s="34">
        <v>9.0</v>
      </c>
      <c r="J547" s="34">
        <v>104.52</v>
      </c>
      <c r="K547" s="34">
        <v>1.0</v>
      </c>
      <c r="L547" s="34">
        <v>31.3627</v>
      </c>
      <c r="M547" s="34">
        <v>7.1244</v>
      </c>
      <c r="O547" s="36">
        <f t="shared" si="44"/>
        <v>0.7728384355</v>
      </c>
      <c r="Q547" s="36">
        <f t="shared" si="43"/>
        <v>4.402153164</v>
      </c>
      <c r="U547" s="36">
        <f t="shared" si="42"/>
        <v>0</v>
      </c>
      <c r="X547" s="38"/>
    </row>
    <row r="548">
      <c r="A548" s="33" t="s">
        <v>50</v>
      </c>
      <c r="B548" s="34" t="s">
        <v>37</v>
      </c>
      <c r="C548" s="34">
        <v>1.0</v>
      </c>
      <c r="D548" s="35">
        <v>44776.0</v>
      </c>
      <c r="E548" s="34" t="s">
        <v>47</v>
      </c>
      <c r="H548" s="34">
        <v>22.86</v>
      </c>
      <c r="I548" s="34">
        <v>9.0</v>
      </c>
      <c r="J548" s="34">
        <v>104.52</v>
      </c>
      <c r="K548" s="34">
        <v>1.0</v>
      </c>
      <c r="L548" s="34">
        <v>31.3627</v>
      </c>
      <c r="M548" s="34">
        <v>7.1244</v>
      </c>
      <c r="O548" s="36">
        <f t="shared" si="44"/>
        <v>0.7728384355</v>
      </c>
      <c r="Q548" s="36">
        <f t="shared" si="43"/>
        <v>4.402153164</v>
      </c>
      <c r="U548" s="36">
        <f t="shared" si="42"/>
        <v>0</v>
      </c>
      <c r="X548" s="38"/>
    </row>
    <row r="549">
      <c r="A549" s="33" t="s">
        <v>50</v>
      </c>
      <c r="B549" s="34" t="s">
        <v>37</v>
      </c>
      <c r="C549" s="34">
        <v>1.0</v>
      </c>
      <c r="D549" s="35">
        <v>44776.0</v>
      </c>
      <c r="E549" s="34" t="s">
        <v>47</v>
      </c>
      <c r="H549" s="34">
        <v>22.86</v>
      </c>
      <c r="I549" s="34">
        <v>10.0</v>
      </c>
      <c r="J549" s="34">
        <v>131.55</v>
      </c>
      <c r="K549" s="34">
        <v>1.0</v>
      </c>
      <c r="L549" s="34">
        <v>57.73</v>
      </c>
      <c r="M549" s="34">
        <v>12.3216</v>
      </c>
      <c r="O549" s="36">
        <f t="shared" si="44"/>
        <v>0.7865650442</v>
      </c>
      <c r="Q549" s="36">
        <f t="shared" si="43"/>
        <v>4.685268147</v>
      </c>
      <c r="U549" s="36">
        <f t="shared" si="42"/>
        <v>0</v>
      </c>
      <c r="X549" s="38"/>
    </row>
    <row r="550">
      <c r="A550" s="33" t="s">
        <v>50</v>
      </c>
      <c r="B550" s="34" t="s">
        <v>37</v>
      </c>
      <c r="C550" s="34">
        <v>1.0</v>
      </c>
      <c r="D550" s="35">
        <v>44776.0</v>
      </c>
      <c r="E550" s="34" t="s">
        <v>47</v>
      </c>
      <c r="H550" s="34">
        <v>22.86</v>
      </c>
      <c r="I550" s="34">
        <v>10.0</v>
      </c>
      <c r="J550" s="34">
        <v>131.55</v>
      </c>
      <c r="K550" s="34">
        <v>1.0</v>
      </c>
      <c r="L550" s="34">
        <v>57.73</v>
      </c>
      <c r="M550" s="34">
        <v>12.3216</v>
      </c>
      <c r="O550" s="36">
        <f t="shared" si="44"/>
        <v>0.7865650442</v>
      </c>
      <c r="Q550" s="36">
        <f t="shared" si="43"/>
        <v>4.685268147</v>
      </c>
      <c r="U550" s="36">
        <f t="shared" si="42"/>
        <v>0</v>
      </c>
      <c r="X550" s="38"/>
    </row>
    <row r="551">
      <c r="A551" s="40" t="s">
        <v>50</v>
      </c>
      <c r="B551" s="41" t="s">
        <v>37</v>
      </c>
      <c r="C551" s="41">
        <v>1.0</v>
      </c>
      <c r="D551" s="42">
        <v>44776.0</v>
      </c>
      <c r="E551" s="41" t="s">
        <v>47</v>
      </c>
      <c r="F551" s="32"/>
      <c r="G551" s="32"/>
      <c r="H551" s="41">
        <v>22.86</v>
      </c>
      <c r="I551" s="41">
        <v>10.0</v>
      </c>
      <c r="J551" s="41">
        <v>131.55</v>
      </c>
      <c r="K551" s="41">
        <v>1.0</v>
      </c>
      <c r="L551" s="41">
        <v>57.73</v>
      </c>
      <c r="M551" s="41">
        <v>12.3216</v>
      </c>
      <c r="N551" s="32"/>
      <c r="O551" s="32">
        <f t="shared" si="44"/>
        <v>0.7865650442</v>
      </c>
      <c r="P551" s="32"/>
      <c r="Q551" s="32">
        <f t="shared" si="43"/>
        <v>4.685268147</v>
      </c>
      <c r="R551" s="32"/>
      <c r="S551" s="32"/>
      <c r="T551" s="32"/>
      <c r="U551" s="32">
        <f t="shared" si="42"/>
        <v>0</v>
      </c>
      <c r="V551" s="32"/>
      <c r="W551" s="32"/>
      <c r="X551" s="43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>
      <c r="A552" s="33" t="s">
        <v>50</v>
      </c>
      <c r="B552" s="34" t="s">
        <v>37</v>
      </c>
      <c r="C552" s="34">
        <v>1.0</v>
      </c>
      <c r="D552" s="35">
        <v>44741.0</v>
      </c>
      <c r="E552" s="34" t="s">
        <v>48</v>
      </c>
      <c r="H552" s="34">
        <v>69.49</v>
      </c>
      <c r="I552" s="34">
        <v>1.0</v>
      </c>
      <c r="J552" s="34">
        <v>178.57</v>
      </c>
      <c r="K552" s="34">
        <v>1.0</v>
      </c>
      <c r="L552" s="34">
        <v>36.9065</v>
      </c>
      <c r="S552" s="62">
        <v>0.9894</v>
      </c>
      <c r="T552" s="62">
        <v>1.964662873E7</v>
      </c>
      <c r="U552" s="36">
        <f t="shared" si="42"/>
        <v>19.64662873</v>
      </c>
      <c r="X552" s="38"/>
    </row>
    <row r="553">
      <c r="A553" s="33" t="s">
        <v>50</v>
      </c>
      <c r="B553" s="34" t="s">
        <v>37</v>
      </c>
      <c r="C553" s="34">
        <v>1.0</v>
      </c>
      <c r="D553" s="35">
        <v>44741.0</v>
      </c>
      <c r="E553" s="34" t="s">
        <v>48</v>
      </c>
      <c r="H553" s="34">
        <v>69.49</v>
      </c>
      <c r="I553" s="34">
        <v>1.0</v>
      </c>
      <c r="J553" s="34">
        <v>178.57</v>
      </c>
      <c r="K553" s="34">
        <v>1.0</v>
      </c>
      <c r="L553" s="34">
        <v>36.9065</v>
      </c>
      <c r="S553" s="62">
        <v>1.0711</v>
      </c>
      <c r="T553" s="62">
        <v>1.972405645E7</v>
      </c>
      <c r="U553" s="36">
        <f t="shared" si="42"/>
        <v>19.72405645</v>
      </c>
      <c r="X553" s="38"/>
    </row>
    <row r="554">
      <c r="A554" s="33" t="s">
        <v>50</v>
      </c>
      <c r="B554" s="34" t="s">
        <v>37</v>
      </c>
      <c r="C554" s="34">
        <v>1.0</v>
      </c>
      <c r="D554" s="35">
        <v>44741.0</v>
      </c>
      <c r="E554" s="34" t="s">
        <v>48</v>
      </c>
      <c r="H554" s="34">
        <v>69.49</v>
      </c>
      <c r="I554" s="34">
        <v>1.0</v>
      </c>
      <c r="J554" s="34">
        <v>178.57</v>
      </c>
      <c r="K554" s="34">
        <v>1.0</v>
      </c>
      <c r="L554" s="34">
        <v>36.9065</v>
      </c>
      <c r="S554" s="62">
        <v>1.0083</v>
      </c>
      <c r="T554" s="62">
        <v>1.864190898E7</v>
      </c>
      <c r="U554" s="36">
        <f t="shared" si="42"/>
        <v>18.64190898</v>
      </c>
      <c r="X554" s="38"/>
    </row>
    <row r="555">
      <c r="A555" s="33" t="s">
        <v>50</v>
      </c>
      <c r="B555" s="34" t="s">
        <v>37</v>
      </c>
      <c r="C555" s="34">
        <v>1.0</v>
      </c>
      <c r="D555" s="35">
        <v>44741.0</v>
      </c>
      <c r="E555" s="34" t="s">
        <v>48</v>
      </c>
      <c r="H555" s="34">
        <v>69.49</v>
      </c>
      <c r="I555" s="34">
        <v>1.0</v>
      </c>
      <c r="J555" s="34">
        <v>178.57</v>
      </c>
      <c r="K555" s="34">
        <v>1.0</v>
      </c>
      <c r="L555" s="34">
        <v>36.9065</v>
      </c>
      <c r="S555" s="62">
        <v>1.0289</v>
      </c>
      <c r="T555" s="62">
        <v>1.898094183E7</v>
      </c>
      <c r="U555" s="36">
        <f t="shared" si="42"/>
        <v>18.98094183</v>
      </c>
      <c r="X555" s="38"/>
    </row>
    <row r="556">
      <c r="A556" s="33" t="s">
        <v>50</v>
      </c>
      <c r="B556" s="34" t="s">
        <v>37</v>
      </c>
      <c r="C556" s="34">
        <v>1.0</v>
      </c>
      <c r="D556" s="35">
        <v>44741.0</v>
      </c>
      <c r="E556" s="34" t="s">
        <v>48</v>
      </c>
      <c r="H556" s="34">
        <v>69.49</v>
      </c>
      <c r="I556" s="34">
        <v>2.0</v>
      </c>
      <c r="J556" s="34">
        <v>160.5</v>
      </c>
      <c r="K556" s="34">
        <v>1.0</v>
      </c>
      <c r="L556" s="34">
        <v>30.8545</v>
      </c>
      <c r="U556" s="36">
        <f t="shared" si="42"/>
        <v>0</v>
      </c>
      <c r="X556" s="38"/>
    </row>
    <row r="557">
      <c r="A557" s="33" t="s">
        <v>50</v>
      </c>
      <c r="B557" s="34" t="s">
        <v>37</v>
      </c>
      <c r="C557" s="34">
        <v>1.0</v>
      </c>
      <c r="D557" s="35">
        <v>44741.0</v>
      </c>
      <c r="E557" s="34" t="s">
        <v>48</v>
      </c>
      <c r="H557" s="34">
        <v>69.49</v>
      </c>
      <c r="I557" s="34">
        <v>2.0</v>
      </c>
      <c r="J557" s="34">
        <v>160.5</v>
      </c>
      <c r="K557" s="34">
        <v>1.0</v>
      </c>
      <c r="L557" s="34">
        <v>30.8545</v>
      </c>
      <c r="U557" s="36">
        <f t="shared" si="42"/>
        <v>0</v>
      </c>
      <c r="X557" s="38"/>
    </row>
    <row r="558">
      <c r="A558" s="33" t="s">
        <v>50</v>
      </c>
      <c r="B558" s="34" t="s">
        <v>37</v>
      </c>
      <c r="C558" s="34">
        <v>1.0</v>
      </c>
      <c r="D558" s="35">
        <v>44741.0</v>
      </c>
      <c r="E558" s="34" t="s">
        <v>48</v>
      </c>
      <c r="H558" s="34">
        <v>69.49</v>
      </c>
      <c r="I558" s="34">
        <v>2.0</v>
      </c>
      <c r="J558" s="34">
        <v>160.5</v>
      </c>
      <c r="K558" s="34">
        <v>1.0</v>
      </c>
      <c r="L558" s="34">
        <v>30.8545</v>
      </c>
      <c r="U558" s="36">
        <f t="shared" si="42"/>
        <v>0</v>
      </c>
      <c r="X558" s="38"/>
    </row>
    <row r="559">
      <c r="A559" s="33" t="s">
        <v>50</v>
      </c>
      <c r="B559" s="34" t="s">
        <v>37</v>
      </c>
      <c r="C559" s="34">
        <v>1.0</v>
      </c>
      <c r="D559" s="35">
        <v>44741.0</v>
      </c>
      <c r="E559" s="34" t="s">
        <v>48</v>
      </c>
      <c r="H559" s="34">
        <v>69.49</v>
      </c>
      <c r="I559" s="34">
        <v>3.0</v>
      </c>
      <c r="J559" s="34">
        <v>84.09</v>
      </c>
      <c r="K559" s="34">
        <v>1.0</v>
      </c>
      <c r="L559" s="34">
        <v>14.9618</v>
      </c>
      <c r="U559" s="36">
        <f t="shared" si="42"/>
        <v>0</v>
      </c>
      <c r="X559" s="38"/>
    </row>
    <row r="560">
      <c r="A560" s="33" t="s">
        <v>50</v>
      </c>
      <c r="B560" s="34" t="s">
        <v>37</v>
      </c>
      <c r="C560" s="34">
        <v>1.0</v>
      </c>
      <c r="D560" s="35">
        <v>44741.0</v>
      </c>
      <c r="E560" s="34" t="s">
        <v>48</v>
      </c>
      <c r="H560" s="34">
        <v>69.49</v>
      </c>
      <c r="I560" s="34">
        <v>3.0</v>
      </c>
      <c r="J560" s="34">
        <v>84.09</v>
      </c>
      <c r="K560" s="34">
        <v>1.0</v>
      </c>
      <c r="L560" s="34">
        <v>14.9618</v>
      </c>
      <c r="U560" s="36">
        <f t="shared" si="42"/>
        <v>0</v>
      </c>
      <c r="X560" s="38"/>
    </row>
    <row r="561">
      <c r="A561" s="33" t="s">
        <v>50</v>
      </c>
      <c r="B561" s="34" t="s">
        <v>37</v>
      </c>
      <c r="C561" s="34">
        <v>1.0</v>
      </c>
      <c r="D561" s="35">
        <v>44741.0</v>
      </c>
      <c r="E561" s="34" t="s">
        <v>48</v>
      </c>
      <c r="H561" s="34">
        <v>69.49</v>
      </c>
      <c r="I561" s="34">
        <v>3.0</v>
      </c>
      <c r="J561" s="34">
        <v>84.09</v>
      </c>
      <c r="K561" s="34">
        <v>1.0</v>
      </c>
      <c r="L561" s="34">
        <v>14.9618</v>
      </c>
      <c r="U561" s="36">
        <f t="shared" si="42"/>
        <v>0</v>
      </c>
      <c r="X561" s="38"/>
    </row>
    <row r="562">
      <c r="A562" s="33" t="s">
        <v>50</v>
      </c>
      <c r="B562" s="34" t="s">
        <v>37</v>
      </c>
      <c r="C562" s="34">
        <v>1.0</v>
      </c>
      <c r="D562" s="35">
        <v>44741.0</v>
      </c>
      <c r="E562" s="34" t="s">
        <v>48</v>
      </c>
      <c r="H562" s="34">
        <v>69.49</v>
      </c>
      <c r="I562" s="34">
        <v>4.0</v>
      </c>
      <c r="J562" s="34">
        <v>108.51</v>
      </c>
      <c r="K562" s="34">
        <v>1.0</v>
      </c>
      <c r="L562" s="34">
        <v>30.1339</v>
      </c>
      <c r="U562" s="36">
        <f t="shared" si="42"/>
        <v>0</v>
      </c>
      <c r="X562" s="38"/>
    </row>
    <row r="563">
      <c r="A563" s="33" t="s">
        <v>50</v>
      </c>
      <c r="B563" s="34" t="s">
        <v>37</v>
      </c>
      <c r="C563" s="34">
        <v>1.0</v>
      </c>
      <c r="D563" s="35">
        <v>44741.0</v>
      </c>
      <c r="E563" s="34" t="s">
        <v>48</v>
      </c>
      <c r="H563" s="34">
        <v>69.49</v>
      </c>
      <c r="I563" s="34">
        <v>4.0</v>
      </c>
      <c r="J563" s="34">
        <v>108.51</v>
      </c>
      <c r="K563" s="34">
        <v>1.0</v>
      </c>
      <c r="L563" s="34">
        <v>30.1339</v>
      </c>
      <c r="U563" s="36">
        <f t="shared" si="42"/>
        <v>0</v>
      </c>
      <c r="X563" s="38"/>
    </row>
    <row r="564">
      <c r="A564" s="33" t="s">
        <v>50</v>
      </c>
      <c r="B564" s="34" t="s">
        <v>37</v>
      </c>
      <c r="C564" s="34">
        <v>1.0</v>
      </c>
      <c r="D564" s="35">
        <v>44741.0</v>
      </c>
      <c r="E564" s="34" t="s">
        <v>48</v>
      </c>
      <c r="H564" s="34">
        <v>69.49</v>
      </c>
      <c r="I564" s="34">
        <v>4.0</v>
      </c>
      <c r="J564" s="34">
        <v>108.51</v>
      </c>
      <c r="K564" s="34">
        <v>1.0</v>
      </c>
      <c r="L564" s="34">
        <v>30.1339</v>
      </c>
      <c r="U564" s="36">
        <f t="shared" si="42"/>
        <v>0</v>
      </c>
      <c r="X564" s="38"/>
    </row>
    <row r="565">
      <c r="A565" s="33" t="s">
        <v>50</v>
      </c>
      <c r="B565" s="34" t="s">
        <v>37</v>
      </c>
      <c r="C565" s="34">
        <v>1.0</v>
      </c>
      <c r="D565" s="35">
        <v>44741.0</v>
      </c>
      <c r="E565" s="34" t="s">
        <v>48</v>
      </c>
      <c r="H565" s="34">
        <v>69.49</v>
      </c>
      <c r="I565" s="34">
        <v>5.0</v>
      </c>
      <c r="J565" s="34">
        <v>112.12</v>
      </c>
      <c r="K565" s="34">
        <v>1.0</v>
      </c>
      <c r="L565" s="34">
        <v>36.8939</v>
      </c>
      <c r="U565" s="36">
        <f t="shared" si="42"/>
        <v>0</v>
      </c>
      <c r="X565" s="38"/>
    </row>
    <row r="566">
      <c r="A566" s="33" t="s">
        <v>50</v>
      </c>
      <c r="B566" s="34" t="s">
        <v>37</v>
      </c>
      <c r="C566" s="34">
        <v>1.0</v>
      </c>
      <c r="D566" s="35">
        <v>44741.0</v>
      </c>
      <c r="E566" s="34" t="s">
        <v>48</v>
      </c>
      <c r="H566" s="34">
        <v>69.49</v>
      </c>
      <c r="I566" s="34">
        <v>5.0</v>
      </c>
      <c r="J566" s="34">
        <v>112.12</v>
      </c>
      <c r="K566" s="34">
        <v>1.0</v>
      </c>
      <c r="L566" s="34">
        <v>36.8939</v>
      </c>
      <c r="U566" s="36">
        <f t="shared" si="42"/>
        <v>0</v>
      </c>
      <c r="X566" s="38"/>
    </row>
    <row r="567">
      <c r="A567" s="33" t="s">
        <v>50</v>
      </c>
      <c r="B567" s="34" t="s">
        <v>37</v>
      </c>
      <c r="C567" s="34">
        <v>1.0</v>
      </c>
      <c r="D567" s="35">
        <v>44741.0</v>
      </c>
      <c r="E567" s="34" t="s">
        <v>48</v>
      </c>
      <c r="H567" s="34">
        <v>69.49</v>
      </c>
      <c r="I567" s="34">
        <v>5.0</v>
      </c>
      <c r="J567" s="34">
        <v>112.12</v>
      </c>
      <c r="K567" s="34">
        <v>1.0</v>
      </c>
      <c r="L567" s="34">
        <v>36.8939</v>
      </c>
      <c r="U567" s="36">
        <f t="shared" si="42"/>
        <v>0</v>
      </c>
      <c r="X567" s="38"/>
    </row>
    <row r="568">
      <c r="A568" s="33" t="s">
        <v>50</v>
      </c>
      <c r="B568" s="34" t="s">
        <v>37</v>
      </c>
      <c r="C568" s="34">
        <v>1.0</v>
      </c>
      <c r="D568" s="35">
        <v>44741.0</v>
      </c>
      <c r="E568" s="34" t="s">
        <v>48</v>
      </c>
      <c r="H568" s="34">
        <v>69.49</v>
      </c>
      <c r="I568" s="34">
        <v>6.0</v>
      </c>
      <c r="J568" s="34">
        <v>103.54</v>
      </c>
      <c r="K568" s="34">
        <v>1.0</v>
      </c>
      <c r="L568" s="34">
        <v>25.6709</v>
      </c>
      <c r="U568" s="36">
        <f t="shared" si="42"/>
        <v>0</v>
      </c>
      <c r="X568" s="38"/>
    </row>
    <row r="569">
      <c r="A569" s="33" t="s">
        <v>50</v>
      </c>
      <c r="B569" s="34" t="s">
        <v>37</v>
      </c>
      <c r="C569" s="34">
        <v>1.0</v>
      </c>
      <c r="D569" s="35">
        <v>44741.0</v>
      </c>
      <c r="E569" s="34" t="s">
        <v>48</v>
      </c>
      <c r="H569" s="34">
        <v>69.49</v>
      </c>
      <c r="I569" s="34">
        <v>6.0</v>
      </c>
      <c r="J569" s="34">
        <v>103.54</v>
      </c>
      <c r="K569" s="34">
        <v>1.0</v>
      </c>
      <c r="L569" s="34">
        <v>25.6709</v>
      </c>
      <c r="U569" s="36">
        <f t="shared" si="42"/>
        <v>0</v>
      </c>
      <c r="X569" s="38"/>
    </row>
    <row r="570">
      <c r="A570" s="33" t="s">
        <v>50</v>
      </c>
      <c r="B570" s="34" t="s">
        <v>37</v>
      </c>
      <c r="C570" s="34">
        <v>1.0</v>
      </c>
      <c r="D570" s="35">
        <v>44741.0</v>
      </c>
      <c r="E570" s="34" t="s">
        <v>48</v>
      </c>
      <c r="H570" s="34">
        <v>69.49</v>
      </c>
      <c r="I570" s="34">
        <v>6.0</v>
      </c>
      <c r="J570" s="34">
        <v>103.54</v>
      </c>
      <c r="K570" s="34">
        <v>1.0</v>
      </c>
      <c r="L570" s="34">
        <v>25.6709</v>
      </c>
      <c r="U570" s="36">
        <f t="shared" si="42"/>
        <v>0</v>
      </c>
      <c r="X570" s="38"/>
    </row>
    <row r="571">
      <c r="A571" s="33" t="s">
        <v>50</v>
      </c>
      <c r="B571" s="34" t="s">
        <v>37</v>
      </c>
      <c r="C571" s="34">
        <v>1.0</v>
      </c>
      <c r="D571" s="35">
        <v>44741.0</v>
      </c>
      <c r="E571" s="34" t="s">
        <v>48</v>
      </c>
      <c r="H571" s="34">
        <v>69.49</v>
      </c>
      <c r="I571" s="34">
        <v>7.0</v>
      </c>
      <c r="J571" s="34">
        <v>96.41</v>
      </c>
      <c r="K571" s="34">
        <v>1.0</v>
      </c>
      <c r="L571" s="34">
        <v>27.2195</v>
      </c>
      <c r="U571" s="36">
        <f t="shared" si="42"/>
        <v>0</v>
      </c>
      <c r="X571" s="38"/>
    </row>
    <row r="572">
      <c r="A572" s="33" t="s">
        <v>50</v>
      </c>
      <c r="B572" s="34" t="s">
        <v>37</v>
      </c>
      <c r="C572" s="34">
        <v>1.0</v>
      </c>
      <c r="D572" s="35">
        <v>44741.0</v>
      </c>
      <c r="E572" s="34" t="s">
        <v>48</v>
      </c>
      <c r="H572" s="34">
        <v>69.49</v>
      </c>
      <c r="I572" s="34">
        <v>7.0</v>
      </c>
      <c r="J572" s="34">
        <v>96.41</v>
      </c>
      <c r="K572" s="34">
        <v>1.0</v>
      </c>
      <c r="L572" s="34">
        <v>27.2195</v>
      </c>
      <c r="U572" s="36">
        <f t="shared" si="42"/>
        <v>0</v>
      </c>
      <c r="X572" s="38"/>
    </row>
    <row r="573">
      <c r="A573" s="33" t="s">
        <v>50</v>
      </c>
      <c r="B573" s="34" t="s">
        <v>37</v>
      </c>
      <c r="C573" s="34">
        <v>1.0</v>
      </c>
      <c r="D573" s="35">
        <v>44741.0</v>
      </c>
      <c r="E573" s="34" t="s">
        <v>48</v>
      </c>
      <c r="H573" s="34">
        <v>69.49</v>
      </c>
      <c r="I573" s="34">
        <v>7.0</v>
      </c>
      <c r="J573" s="34">
        <v>96.41</v>
      </c>
      <c r="K573" s="34">
        <v>1.0</v>
      </c>
      <c r="L573" s="34">
        <v>27.2195</v>
      </c>
      <c r="U573" s="36">
        <f t="shared" si="42"/>
        <v>0</v>
      </c>
      <c r="X573" s="38"/>
    </row>
    <row r="574">
      <c r="A574" s="33" t="s">
        <v>50</v>
      </c>
      <c r="B574" s="34" t="s">
        <v>37</v>
      </c>
      <c r="C574" s="34">
        <v>1.0</v>
      </c>
      <c r="D574" s="35">
        <v>44741.0</v>
      </c>
      <c r="E574" s="34" t="s">
        <v>48</v>
      </c>
      <c r="H574" s="34">
        <v>69.49</v>
      </c>
      <c r="I574" s="34">
        <v>8.0</v>
      </c>
      <c r="J574" s="34">
        <v>92.79</v>
      </c>
      <c r="K574" s="34">
        <v>1.0</v>
      </c>
      <c r="L574" s="34">
        <v>21.6817</v>
      </c>
      <c r="U574" s="36">
        <f t="shared" si="42"/>
        <v>0</v>
      </c>
      <c r="X574" s="38"/>
    </row>
    <row r="575">
      <c r="A575" s="33" t="s">
        <v>50</v>
      </c>
      <c r="B575" s="34" t="s">
        <v>37</v>
      </c>
      <c r="C575" s="34">
        <v>1.0</v>
      </c>
      <c r="D575" s="35">
        <v>44741.0</v>
      </c>
      <c r="E575" s="34" t="s">
        <v>48</v>
      </c>
      <c r="H575" s="34">
        <v>69.49</v>
      </c>
      <c r="I575" s="34">
        <v>8.0</v>
      </c>
      <c r="J575" s="34">
        <v>92.79</v>
      </c>
      <c r="K575" s="34">
        <v>1.0</v>
      </c>
      <c r="L575" s="34">
        <v>21.6817</v>
      </c>
      <c r="U575" s="36">
        <f t="shared" si="42"/>
        <v>0</v>
      </c>
      <c r="X575" s="38"/>
    </row>
    <row r="576">
      <c r="A576" s="33" t="s">
        <v>50</v>
      </c>
      <c r="B576" s="34" t="s">
        <v>37</v>
      </c>
      <c r="C576" s="34">
        <v>1.0</v>
      </c>
      <c r="D576" s="35">
        <v>44741.0</v>
      </c>
      <c r="E576" s="34" t="s">
        <v>48</v>
      </c>
      <c r="H576" s="34">
        <v>69.49</v>
      </c>
      <c r="I576" s="34">
        <v>8.0</v>
      </c>
      <c r="J576" s="34">
        <v>92.79</v>
      </c>
      <c r="K576" s="34">
        <v>1.0</v>
      </c>
      <c r="L576" s="34">
        <v>21.6817</v>
      </c>
      <c r="U576" s="36">
        <f t="shared" si="42"/>
        <v>0</v>
      </c>
      <c r="X576" s="38"/>
    </row>
    <row r="577">
      <c r="A577" s="33" t="s">
        <v>50</v>
      </c>
      <c r="B577" s="34" t="s">
        <v>37</v>
      </c>
      <c r="C577" s="34">
        <v>1.0</v>
      </c>
      <c r="D577" s="35">
        <v>44741.0</v>
      </c>
      <c r="E577" s="34" t="s">
        <v>48</v>
      </c>
      <c r="H577" s="34">
        <v>69.49</v>
      </c>
      <c r="I577" s="34">
        <v>9.0</v>
      </c>
      <c r="J577" s="34">
        <v>122.36</v>
      </c>
      <c r="K577" s="34">
        <v>1.0</v>
      </c>
      <c r="L577" s="34">
        <v>41.9897</v>
      </c>
      <c r="U577" s="36">
        <f t="shared" si="42"/>
        <v>0</v>
      </c>
      <c r="X577" s="38"/>
    </row>
    <row r="578">
      <c r="A578" s="33" t="s">
        <v>50</v>
      </c>
      <c r="B578" s="34" t="s">
        <v>37</v>
      </c>
      <c r="C578" s="34">
        <v>1.0</v>
      </c>
      <c r="D578" s="35">
        <v>44741.0</v>
      </c>
      <c r="E578" s="34" t="s">
        <v>48</v>
      </c>
      <c r="H578" s="34">
        <v>69.49</v>
      </c>
      <c r="I578" s="34">
        <v>9.0</v>
      </c>
      <c r="J578" s="34">
        <v>122.36</v>
      </c>
      <c r="K578" s="34">
        <v>1.0</v>
      </c>
      <c r="L578" s="34">
        <v>41.9897</v>
      </c>
      <c r="U578" s="36">
        <f t="shared" si="42"/>
        <v>0</v>
      </c>
      <c r="X578" s="38"/>
    </row>
    <row r="579">
      <c r="A579" s="33" t="s">
        <v>50</v>
      </c>
      <c r="B579" s="34" t="s">
        <v>37</v>
      </c>
      <c r="C579" s="34">
        <v>1.0</v>
      </c>
      <c r="D579" s="35">
        <v>44741.0</v>
      </c>
      <c r="E579" s="34" t="s">
        <v>48</v>
      </c>
      <c r="H579" s="34">
        <v>69.49</v>
      </c>
      <c r="I579" s="34">
        <v>9.0</v>
      </c>
      <c r="J579" s="34">
        <v>122.36</v>
      </c>
      <c r="K579" s="34">
        <v>1.0</v>
      </c>
      <c r="L579" s="34">
        <v>41.9897</v>
      </c>
      <c r="U579" s="36">
        <f t="shared" si="42"/>
        <v>0</v>
      </c>
      <c r="X579" s="38"/>
    </row>
    <row r="580">
      <c r="A580" s="33" t="s">
        <v>50</v>
      </c>
      <c r="B580" s="34" t="s">
        <v>37</v>
      </c>
      <c r="C580" s="34">
        <v>1.0</v>
      </c>
      <c r="D580" s="35">
        <v>44741.0</v>
      </c>
      <c r="E580" s="34" t="s">
        <v>48</v>
      </c>
      <c r="H580" s="34">
        <v>69.49</v>
      </c>
      <c r="I580" s="34">
        <v>10.0</v>
      </c>
      <c r="J580" s="34">
        <v>108.62</v>
      </c>
      <c r="K580" s="34">
        <v>1.0</v>
      </c>
      <c r="L580" s="34">
        <v>31.0653</v>
      </c>
      <c r="U580" s="36">
        <f t="shared" si="42"/>
        <v>0</v>
      </c>
      <c r="X580" s="38"/>
    </row>
    <row r="581">
      <c r="A581" s="33" t="s">
        <v>50</v>
      </c>
      <c r="B581" s="34" t="s">
        <v>37</v>
      </c>
      <c r="C581" s="34">
        <v>1.0</v>
      </c>
      <c r="D581" s="35">
        <v>44741.0</v>
      </c>
      <c r="E581" s="34" t="s">
        <v>48</v>
      </c>
      <c r="H581" s="34">
        <v>69.49</v>
      </c>
      <c r="I581" s="34">
        <v>10.0</v>
      </c>
      <c r="J581" s="34">
        <v>108.62</v>
      </c>
      <c r="K581" s="34">
        <v>1.0</v>
      </c>
      <c r="L581" s="34">
        <v>31.0653</v>
      </c>
      <c r="U581" s="36">
        <f t="shared" si="42"/>
        <v>0</v>
      </c>
      <c r="X581" s="38"/>
    </row>
    <row r="582">
      <c r="A582" s="33" t="s">
        <v>50</v>
      </c>
      <c r="B582" s="34" t="s">
        <v>37</v>
      </c>
      <c r="C582" s="34">
        <v>1.0</v>
      </c>
      <c r="D582" s="35">
        <v>44741.0</v>
      </c>
      <c r="E582" s="34" t="s">
        <v>48</v>
      </c>
      <c r="H582" s="34">
        <v>69.49</v>
      </c>
      <c r="I582" s="34">
        <v>10.0</v>
      </c>
      <c r="J582" s="34">
        <v>108.62</v>
      </c>
      <c r="K582" s="34">
        <v>1.0</v>
      </c>
      <c r="L582" s="34">
        <v>31.0653</v>
      </c>
      <c r="X582" s="38"/>
    </row>
    <row r="583">
      <c r="A583" s="33" t="s">
        <v>50</v>
      </c>
      <c r="B583" s="34" t="s">
        <v>37</v>
      </c>
      <c r="C583" s="34">
        <v>1.0</v>
      </c>
      <c r="D583" s="35">
        <v>44741.0</v>
      </c>
      <c r="E583" s="34" t="s">
        <v>48</v>
      </c>
      <c r="H583" s="34">
        <v>69.49</v>
      </c>
      <c r="I583" s="34">
        <v>11.0</v>
      </c>
      <c r="J583" s="34">
        <v>106.64</v>
      </c>
      <c r="K583" s="34">
        <v>1.0</v>
      </c>
      <c r="L583" s="34">
        <v>31.7125</v>
      </c>
      <c r="X583" s="38"/>
    </row>
    <row r="584">
      <c r="A584" s="33" t="s">
        <v>50</v>
      </c>
      <c r="B584" s="34" t="s">
        <v>37</v>
      </c>
      <c r="C584" s="34">
        <v>1.0</v>
      </c>
      <c r="D584" s="35">
        <v>44741.0</v>
      </c>
      <c r="E584" s="34" t="s">
        <v>48</v>
      </c>
      <c r="H584" s="34">
        <v>69.49</v>
      </c>
      <c r="I584" s="34">
        <v>11.0</v>
      </c>
      <c r="J584" s="34">
        <v>106.64</v>
      </c>
      <c r="K584" s="34">
        <v>1.0</v>
      </c>
      <c r="L584" s="34">
        <v>31.7125</v>
      </c>
      <c r="X584" s="38"/>
    </row>
    <row r="585">
      <c r="A585" s="33" t="s">
        <v>50</v>
      </c>
      <c r="B585" s="34" t="s">
        <v>37</v>
      </c>
      <c r="C585" s="34">
        <v>1.0</v>
      </c>
      <c r="D585" s="35">
        <v>44741.0</v>
      </c>
      <c r="E585" s="34" t="s">
        <v>48</v>
      </c>
      <c r="H585" s="34">
        <v>69.49</v>
      </c>
      <c r="I585" s="34">
        <v>11.0</v>
      </c>
      <c r="J585" s="34">
        <v>106.64</v>
      </c>
      <c r="K585" s="34">
        <v>1.0</v>
      </c>
      <c r="L585" s="34">
        <v>31.7125</v>
      </c>
      <c r="X585" s="38"/>
    </row>
    <row r="586">
      <c r="A586" s="33" t="s">
        <v>50</v>
      </c>
      <c r="B586" s="34" t="s">
        <v>37</v>
      </c>
      <c r="C586" s="34">
        <v>1.0</v>
      </c>
      <c r="D586" s="35">
        <v>44741.0</v>
      </c>
      <c r="E586" s="34" t="s">
        <v>48</v>
      </c>
      <c r="H586" s="34">
        <v>69.49</v>
      </c>
      <c r="I586" s="34">
        <v>12.0</v>
      </c>
      <c r="J586" s="34">
        <v>111.56</v>
      </c>
      <c r="K586" s="34">
        <v>1.0</v>
      </c>
      <c r="L586" s="34">
        <v>32.682</v>
      </c>
      <c r="X586" s="38"/>
    </row>
    <row r="587">
      <c r="A587" s="33" t="s">
        <v>50</v>
      </c>
      <c r="B587" s="34" t="s">
        <v>37</v>
      </c>
      <c r="C587" s="34">
        <v>1.0</v>
      </c>
      <c r="D587" s="35">
        <v>44741.0</v>
      </c>
      <c r="E587" s="34" t="s">
        <v>48</v>
      </c>
      <c r="H587" s="34">
        <v>69.49</v>
      </c>
      <c r="I587" s="34">
        <v>12.0</v>
      </c>
      <c r="J587" s="34">
        <v>111.56</v>
      </c>
      <c r="K587" s="34">
        <v>1.0</v>
      </c>
      <c r="L587" s="34">
        <v>32.682</v>
      </c>
      <c r="X587" s="38"/>
    </row>
    <row r="588">
      <c r="A588" s="40" t="s">
        <v>50</v>
      </c>
      <c r="B588" s="41" t="s">
        <v>37</v>
      </c>
      <c r="C588" s="41">
        <v>1.0</v>
      </c>
      <c r="D588" s="42">
        <v>44741.0</v>
      </c>
      <c r="E588" s="41" t="s">
        <v>48</v>
      </c>
      <c r="F588" s="32"/>
      <c r="G588" s="32"/>
      <c r="H588" s="41">
        <v>69.49</v>
      </c>
      <c r="I588" s="41">
        <v>12.0</v>
      </c>
      <c r="J588" s="41">
        <v>111.56</v>
      </c>
      <c r="K588" s="41">
        <v>1.0</v>
      </c>
      <c r="L588" s="41">
        <v>32.682</v>
      </c>
      <c r="M588" s="32"/>
      <c r="N588" s="32"/>
      <c r="O588" s="32"/>
      <c r="P588" s="32"/>
      <c r="Q588" s="32"/>
      <c r="R588" s="32"/>
      <c r="S588" s="32"/>
      <c r="T588" s="32"/>
      <c r="U588" s="32">
        <f>T588/1000000</f>
        <v>0</v>
      </c>
      <c r="V588" s="32"/>
      <c r="W588" s="32"/>
      <c r="X588" s="43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>
      <c r="A589" s="33" t="s">
        <v>50</v>
      </c>
      <c r="B589" s="34" t="s">
        <v>37</v>
      </c>
      <c r="C589" s="34">
        <v>1.0</v>
      </c>
      <c r="D589" s="35">
        <v>44741.0</v>
      </c>
      <c r="E589" s="34" t="s">
        <v>45</v>
      </c>
      <c r="H589" s="34">
        <v>20.12</v>
      </c>
      <c r="I589" s="34">
        <v>1.0</v>
      </c>
      <c r="J589" s="63">
        <v>118.05</v>
      </c>
      <c r="K589" s="34">
        <v>1.0</v>
      </c>
      <c r="L589" s="62">
        <v>37.5546</v>
      </c>
      <c r="M589" s="34">
        <v>10.416</v>
      </c>
      <c r="O589" s="36">
        <f t="shared" ref="O589:O594" si="45">1-(M589/L589)</f>
        <v>0.7226438306</v>
      </c>
      <c r="S589" s="62">
        <v>1.0298</v>
      </c>
      <c r="T589" s="62">
        <v>1.995580672E7</v>
      </c>
      <c r="X589" s="38"/>
    </row>
    <row r="590">
      <c r="A590" s="33" t="s">
        <v>50</v>
      </c>
      <c r="B590" s="34" t="s">
        <v>37</v>
      </c>
      <c r="C590" s="34">
        <v>1.0</v>
      </c>
      <c r="D590" s="35">
        <v>44741.0</v>
      </c>
      <c r="E590" s="34" t="s">
        <v>45</v>
      </c>
      <c r="H590" s="34">
        <v>20.12</v>
      </c>
      <c r="I590" s="34">
        <v>1.0</v>
      </c>
      <c r="J590" s="63">
        <v>118.05</v>
      </c>
      <c r="K590" s="34">
        <v>1.0</v>
      </c>
      <c r="L590" s="62">
        <v>37.5546</v>
      </c>
      <c r="M590" s="34">
        <v>10.416</v>
      </c>
      <c r="O590" s="36">
        <f t="shared" si="45"/>
        <v>0.7226438306</v>
      </c>
      <c r="S590" s="62">
        <v>1.0143</v>
      </c>
      <c r="T590" s="62">
        <v>2.002736398E7</v>
      </c>
      <c r="X590" s="38"/>
    </row>
    <row r="591">
      <c r="A591" s="33" t="s">
        <v>50</v>
      </c>
      <c r="B591" s="34" t="s">
        <v>37</v>
      </c>
      <c r="C591" s="34">
        <v>1.0</v>
      </c>
      <c r="D591" s="35">
        <v>44741.0</v>
      </c>
      <c r="E591" s="34" t="s">
        <v>45</v>
      </c>
      <c r="H591" s="34">
        <v>20.12</v>
      </c>
      <c r="I591" s="34">
        <v>1.0</v>
      </c>
      <c r="J591" s="63">
        <v>118.05</v>
      </c>
      <c r="K591" s="34">
        <v>1.0</v>
      </c>
      <c r="L591" s="62">
        <v>37.5546</v>
      </c>
      <c r="M591" s="34">
        <v>10.416</v>
      </c>
      <c r="O591" s="36">
        <f t="shared" si="45"/>
        <v>0.7226438306</v>
      </c>
      <c r="S591" s="62">
        <v>1.054</v>
      </c>
      <c r="T591" s="62">
        <v>1.994201802E7</v>
      </c>
      <c r="X591" s="38"/>
    </row>
    <row r="592">
      <c r="A592" s="33" t="s">
        <v>50</v>
      </c>
      <c r="B592" s="34" t="s">
        <v>37</v>
      </c>
      <c r="C592" s="34">
        <v>1.0</v>
      </c>
      <c r="D592" s="35">
        <v>44741.0</v>
      </c>
      <c r="E592" s="34" t="s">
        <v>45</v>
      </c>
      <c r="H592" s="34">
        <v>20.12</v>
      </c>
      <c r="I592" s="34">
        <v>2.0</v>
      </c>
      <c r="J592" s="63">
        <v>119.8</v>
      </c>
      <c r="K592" s="34">
        <v>1.0</v>
      </c>
      <c r="L592" s="34">
        <v>28.1656</v>
      </c>
      <c r="M592" s="34">
        <v>6.8683</v>
      </c>
      <c r="O592" s="36">
        <f t="shared" si="45"/>
        <v>0.7561457949</v>
      </c>
      <c r="X592" s="38"/>
    </row>
    <row r="593">
      <c r="A593" s="33" t="s">
        <v>50</v>
      </c>
      <c r="B593" s="34" t="s">
        <v>37</v>
      </c>
      <c r="C593" s="34">
        <v>1.0</v>
      </c>
      <c r="D593" s="35">
        <v>44741.0</v>
      </c>
      <c r="E593" s="34" t="s">
        <v>45</v>
      </c>
      <c r="H593" s="34">
        <v>20.12</v>
      </c>
      <c r="I593" s="34">
        <v>2.0</v>
      </c>
      <c r="J593" s="63">
        <v>119.8</v>
      </c>
      <c r="K593" s="34">
        <v>1.0</v>
      </c>
      <c r="L593" s="34">
        <v>28.1656</v>
      </c>
      <c r="M593" s="34">
        <v>6.8683</v>
      </c>
      <c r="O593" s="36">
        <f t="shared" si="45"/>
        <v>0.7561457949</v>
      </c>
      <c r="X593" s="38"/>
    </row>
    <row r="594">
      <c r="A594" s="33" t="s">
        <v>50</v>
      </c>
      <c r="B594" s="34" t="s">
        <v>37</v>
      </c>
      <c r="C594" s="34">
        <v>1.0</v>
      </c>
      <c r="D594" s="35">
        <v>44741.0</v>
      </c>
      <c r="E594" s="34" t="s">
        <v>45</v>
      </c>
      <c r="H594" s="34">
        <v>20.12</v>
      </c>
      <c r="I594" s="34">
        <v>2.0</v>
      </c>
      <c r="J594" s="63">
        <v>119.8</v>
      </c>
      <c r="K594" s="34">
        <v>1.0</v>
      </c>
      <c r="L594" s="34">
        <v>28.1656</v>
      </c>
      <c r="M594" s="34">
        <v>6.8683</v>
      </c>
      <c r="O594" s="36">
        <f t="shared" si="45"/>
        <v>0.7561457949</v>
      </c>
      <c r="X594" s="38"/>
    </row>
    <row r="595">
      <c r="A595" s="33" t="s">
        <v>50</v>
      </c>
      <c r="B595" s="34" t="s">
        <v>37</v>
      </c>
      <c r="C595" s="34">
        <v>1.0</v>
      </c>
      <c r="D595" s="35">
        <v>44741.0</v>
      </c>
      <c r="E595" s="34" t="s">
        <v>45</v>
      </c>
      <c r="H595" s="34">
        <v>20.12</v>
      </c>
      <c r="I595" s="34">
        <v>3.0</v>
      </c>
      <c r="J595" s="62">
        <v>110.16</v>
      </c>
      <c r="K595" s="34">
        <v>1.0</v>
      </c>
      <c r="L595" s="34">
        <v>34.5141</v>
      </c>
      <c r="X595" s="38"/>
    </row>
    <row r="596">
      <c r="A596" s="33" t="s">
        <v>50</v>
      </c>
      <c r="B596" s="34" t="s">
        <v>37</v>
      </c>
      <c r="C596" s="34">
        <v>1.0</v>
      </c>
      <c r="D596" s="35">
        <v>44741.0</v>
      </c>
      <c r="E596" s="34" t="s">
        <v>45</v>
      </c>
      <c r="H596" s="34">
        <v>20.12</v>
      </c>
      <c r="I596" s="34">
        <v>3.0</v>
      </c>
      <c r="J596" s="62">
        <v>110.16</v>
      </c>
      <c r="K596" s="34">
        <v>1.0</v>
      </c>
      <c r="L596" s="34">
        <v>34.5141</v>
      </c>
      <c r="X596" s="38"/>
    </row>
    <row r="597">
      <c r="A597" s="33" t="s">
        <v>50</v>
      </c>
      <c r="B597" s="34" t="s">
        <v>37</v>
      </c>
      <c r="C597" s="34">
        <v>1.0</v>
      </c>
      <c r="D597" s="35">
        <v>44741.0</v>
      </c>
      <c r="E597" s="34" t="s">
        <v>45</v>
      </c>
      <c r="H597" s="34">
        <v>20.12</v>
      </c>
      <c r="I597" s="34">
        <v>3.0</v>
      </c>
      <c r="J597" s="62">
        <v>110.16</v>
      </c>
      <c r="K597" s="34">
        <v>1.0</v>
      </c>
      <c r="L597" s="34">
        <v>34.5141</v>
      </c>
      <c r="X597" s="38"/>
    </row>
    <row r="598">
      <c r="A598" s="33" t="s">
        <v>50</v>
      </c>
      <c r="B598" s="34" t="s">
        <v>37</v>
      </c>
      <c r="C598" s="34">
        <v>1.0</v>
      </c>
      <c r="D598" s="35">
        <v>44741.0</v>
      </c>
      <c r="E598" s="34" t="s">
        <v>45</v>
      </c>
      <c r="H598" s="34">
        <v>20.12</v>
      </c>
      <c r="I598" s="34">
        <v>4.0</v>
      </c>
      <c r="J598" s="62">
        <v>97.99</v>
      </c>
      <c r="K598" s="34">
        <v>1.0</v>
      </c>
      <c r="L598" s="34">
        <v>25.3505</v>
      </c>
      <c r="X598" s="38"/>
    </row>
    <row r="599">
      <c r="A599" s="33" t="s">
        <v>50</v>
      </c>
      <c r="B599" s="34" t="s">
        <v>37</v>
      </c>
      <c r="C599" s="34">
        <v>1.0</v>
      </c>
      <c r="D599" s="35">
        <v>44741.0</v>
      </c>
      <c r="E599" s="34" t="s">
        <v>45</v>
      </c>
      <c r="H599" s="34">
        <v>20.12</v>
      </c>
      <c r="I599" s="34">
        <v>4.0</v>
      </c>
      <c r="J599" s="62">
        <v>97.99</v>
      </c>
      <c r="K599" s="34">
        <v>1.0</v>
      </c>
      <c r="L599" s="34">
        <v>25.3505</v>
      </c>
      <c r="X599" s="38"/>
    </row>
    <row r="600">
      <c r="A600" s="33" t="s">
        <v>50</v>
      </c>
      <c r="B600" s="34" t="s">
        <v>37</v>
      </c>
      <c r="C600" s="34">
        <v>1.0</v>
      </c>
      <c r="D600" s="35">
        <v>44741.0</v>
      </c>
      <c r="E600" s="34" t="s">
        <v>45</v>
      </c>
      <c r="H600" s="34">
        <v>20.12</v>
      </c>
      <c r="I600" s="34">
        <v>4.0</v>
      </c>
      <c r="J600" s="62">
        <v>97.99</v>
      </c>
      <c r="K600" s="34">
        <v>1.0</v>
      </c>
      <c r="L600" s="34">
        <v>25.3505</v>
      </c>
      <c r="X600" s="38"/>
    </row>
    <row r="601">
      <c r="A601" s="33" t="s">
        <v>50</v>
      </c>
      <c r="B601" s="34" t="s">
        <v>37</v>
      </c>
      <c r="C601" s="34">
        <v>1.0</v>
      </c>
      <c r="D601" s="35">
        <v>44741.0</v>
      </c>
      <c r="E601" s="34" t="s">
        <v>45</v>
      </c>
      <c r="H601" s="34">
        <v>20.12</v>
      </c>
      <c r="I601" s="34">
        <v>5.0</v>
      </c>
      <c r="J601" s="62">
        <v>100.87</v>
      </c>
      <c r="K601" s="34">
        <v>1.0</v>
      </c>
      <c r="L601" s="34">
        <v>23.4555</v>
      </c>
      <c r="X601" s="38"/>
    </row>
    <row r="602">
      <c r="A602" s="33" t="s">
        <v>50</v>
      </c>
      <c r="B602" s="34" t="s">
        <v>37</v>
      </c>
      <c r="C602" s="34">
        <v>1.0</v>
      </c>
      <c r="D602" s="35">
        <v>44741.0</v>
      </c>
      <c r="E602" s="34" t="s">
        <v>45</v>
      </c>
      <c r="H602" s="34">
        <v>20.12</v>
      </c>
      <c r="I602" s="34">
        <v>5.0</v>
      </c>
      <c r="J602" s="62">
        <v>100.87</v>
      </c>
      <c r="K602" s="34">
        <v>1.0</v>
      </c>
      <c r="L602" s="34">
        <v>23.4555</v>
      </c>
      <c r="X602" s="38"/>
    </row>
    <row r="603">
      <c r="A603" s="33" t="s">
        <v>50</v>
      </c>
      <c r="B603" s="34" t="s">
        <v>37</v>
      </c>
      <c r="C603" s="34">
        <v>1.0</v>
      </c>
      <c r="D603" s="35">
        <v>44741.0</v>
      </c>
      <c r="E603" s="34" t="s">
        <v>45</v>
      </c>
      <c r="H603" s="34">
        <v>20.12</v>
      </c>
      <c r="I603" s="34">
        <v>5.0</v>
      </c>
      <c r="J603" s="62">
        <v>100.87</v>
      </c>
      <c r="K603" s="34">
        <v>1.0</v>
      </c>
      <c r="L603" s="34">
        <v>23.4555</v>
      </c>
      <c r="X603" s="38"/>
    </row>
    <row r="604">
      <c r="A604" s="33" t="s">
        <v>50</v>
      </c>
      <c r="B604" s="34" t="s">
        <v>37</v>
      </c>
      <c r="C604" s="34">
        <v>1.0</v>
      </c>
      <c r="D604" s="35">
        <v>44741.0</v>
      </c>
      <c r="E604" s="34" t="s">
        <v>45</v>
      </c>
      <c r="H604" s="34">
        <v>20.12</v>
      </c>
      <c r="I604" s="34">
        <v>6.0</v>
      </c>
      <c r="J604" s="62">
        <v>110.42</v>
      </c>
      <c r="K604" s="34">
        <v>1.0</v>
      </c>
      <c r="L604" s="34">
        <v>38.3374</v>
      </c>
      <c r="X604" s="38"/>
    </row>
    <row r="605">
      <c r="A605" s="33" t="s">
        <v>50</v>
      </c>
      <c r="B605" s="34" t="s">
        <v>37</v>
      </c>
      <c r="C605" s="34">
        <v>1.0</v>
      </c>
      <c r="D605" s="35">
        <v>44741.0</v>
      </c>
      <c r="E605" s="34" t="s">
        <v>45</v>
      </c>
      <c r="H605" s="34">
        <v>20.12</v>
      </c>
      <c r="I605" s="34">
        <v>6.0</v>
      </c>
      <c r="J605" s="62">
        <v>110.42</v>
      </c>
      <c r="K605" s="34">
        <v>1.0</v>
      </c>
      <c r="L605" s="34">
        <v>38.3374</v>
      </c>
      <c r="X605" s="38"/>
    </row>
    <row r="606">
      <c r="A606" s="33" t="s">
        <v>50</v>
      </c>
      <c r="B606" s="34" t="s">
        <v>37</v>
      </c>
      <c r="C606" s="34">
        <v>1.0</v>
      </c>
      <c r="D606" s="35">
        <v>44741.0</v>
      </c>
      <c r="E606" s="34" t="s">
        <v>45</v>
      </c>
      <c r="H606" s="34">
        <v>20.12</v>
      </c>
      <c r="I606" s="34">
        <v>6.0</v>
      </c>
      <c r="J606" s="62">
        <v>110.42</v>
      </c>
      <c r="K606" s="34">
        <v>1.0</v>
      </c>
      <c r="L606" s="34">
        <v>38.3374</v>
      </c>
      <c r="X606" s="38"/>
    </row>
    <row r="607">
      <c r="A607" s="33" t="s">
        <v>50</v>
      </c>
      <c r="B607" s="34" t="s">
        <v>37</v>
      </c>
      <c r="C607" s="34">
        <v>1.0</v>
      </c>
      <c r="D607" s="35">
        <v>44741.0</v>
      </c>
      <c r="E607" s="34" t="s">
        <v>45</v>
      </c>
      <c r="H607" s="34">
        <v>20.12</v>
      </c>
      <c r="I607" s="34">
        <v>7.0</v>
      </c>
      <c r="J607" s="62">
        <v>108.9</v>
      </c>
      <c r="K607" s="34">
        <v>1.0</v>
      </c>
      <c r="L607" s="34">
        <v>39.361</v>
      </c>
      <c r="X607" s="38"/>
    </row>
    <row r="608">
      <c r="A608" s="33" t="s">
        <v>50</v>
      </c>
      <c r="B608" s="34" t="s">
        <v>37</v>
      </c>
      <c r="C608" s="34">
        <v>1.0</v>
      </c>
      <c r="D608" s="35">
        <v>44741.0</v>
      </c>
      <c r="E608" s="34" t="s">
        <v>45</v>
      </c>
      <c r="H608" s="34">
        <v>20.12</v>
      </c>
      <c r="I608" s="34">
        <v>7.0</v>
      </c>
      <c r="J608" s="62">
        <v>108.9</v>
      </c>
      <c r="K608" s="34">
        <v>1.0</v>
      </c>
      <c r="L608" s="34">
        <v>39.361</v>
      </c>
      <c r="X608" s="38"/>
    </row>
    <row r="609">
      <c r="A609" s="33" t="s">
        <v>50</v>
      </c>
      <c r="B609" s="34" t="s">
        <v>37</v>
      </c>
      <c r="C609" s="34">
        <v>1.0</v>
      </c>
      <c r="D609" s="35">
        <v>44741.0</v>
      </c>
      <c r="E609" s="34" t="s">
        <v>45</v>
      </c>
      <c r="H609" s="34">
        <v>20.12</v>
      </c>
      <c r="I609" s="34">
        <v>7.0</v>
      </c>
      <c r="J609" s="62">
        <v>108.9</v>
      </c>
      <c r="K609" s="34">
        <v>1.0</v>
      </c>
      <c r="L609" s="34">
        <v>39.361</v>
      </c>
      <c r="X609" s="38"/>
    </row>
    <row r="610">
      <c r="A610" s="33" t="s">
        <v>50</v>
      </c>
      <c r="B610" s="34" t="s">
        <v>37</v>
      </c>
      <c r="C610" s="34">
        <v>1.0</v>
      </c>
      <c r="D610" s="35">
        <v>44741.0</v>
      </c>
      <c r="E610" s="34" t="s">
        <v>45</v>
      </c>
      <c r="H610" s="34">
        <v>20.12</v>
      </c>
      <c r="I610" s="34">
        <v>8.0</v>
      </c>
      <c r="J610" s="62">
        <v>109.59</v>
      </c>
      <c r="K610" s="34">
        <v>1.0</v>
      </c>
      <c r="L610" s="34">
        <v>30.9761</v>
      </c>
      <c r="X610" s="38"/>
    </row>
    <row r="611">
      <c r="A611" s="33" t="s">
        <v>50</v>
      </c>
      <c r="B611" s="34" t="s">
        <v>37</v>
      </c>
      <c r="C611" s="34">
        <v>1.0</v>
      </c>
      <c r="D611" s="35">
        <v>44741.0</v>
      </c>
      <c r="E611" s="34" t="s">
        <v>45</v>
      </c>
      <c r="H611" s="34">
        <v>20.12</v>
      </c>
      <c r="I611" s="34">
        <v>8.0</v>
      </c>
      <c r="J611" s="62">
        <v>109.59</v>
      </c>
      <c r="K611" s="34">
        <v>1.0</v>
      </c>
      <c r="L611" s="34">
        <v>30.9761</v>
      </c>
      <c r="X611" s="38"/>
    </row>
    <row r="612">
      <c r="A612" s="33" t="s">
        <v>50</v>
      </c>
      <c r="B612" s="34" t="s">
        <v>37</v>
      </c>
      <c r="C612" s="34">
        <v>1.0</v>
      </c>
      <c r="D612" s="35">
        <v>44741.0</v>
      </c>
      <c r="E612" s="34" t="s">
        <v>45</v>
      </c>
      <c r="H612" s="34">
        <v>20.12</v>
      </c>
      <c r="I612" s="34">
        <v>8.0</v>
      </c>
      <c r="J612" s="62">
        <v>109.59</v>
      </c>
      <c r="K612" s="34">
        <v>1.0</v>
      </c>
      <c r="L612" s="34">
        <v>30.9761</v>
      </c>
      <c r="X612" s="38"/>
    </row>
    <row r="613">
      <c r="A613" s="33" t="s">
        <v>50</v>
      </c>
      <c r="B613" s="34" t="s">
        <v>37</v>
      </c>
      <c r="C613" s="34">
        <v>1.0</v>
      </c>
      <c r="D613" s="35">
        <v>44741.0</v>
      </c>
      <c r="E613" s="34" t="s">
        <v>45</v>
      </c>
      <c r="H613" s="34">
        <v>20.12</v>
      </c>
      <c r="I613" s="34">
        <v>9.0</v>
      </c>
      <c r="J613" s="62">
        <v>100.31</v>
      </c>
      <c r="K613" s="34">
        <v>1.0</v>
      </c>
      <c r="L613" s="34">
        <v>31.6131</v>
      </c>
      <c r="X613" s="38"/>
    </row>
    <row r="614">
      <c r="A614" s="33" t="s">
        <v>50</v>
      </c>
      <c r="B614" s="34" t="s">
        <v>37</v>
      </c>
      <c r="C614" s="34">
        <v>1.0</v>
      </c>
      <c r="D614" s="35">
        <v>44741.0</v>
      </c>
      <c r="E614" s="34" t="s">
        <v>45</v>
      </c>
      <c r="H614" s="34">
        <v>20.12</v>
      </c>
      <c r="I614" s="34">
        <v>9.0</v>
      </c>
      <c r="J614" s="62">
        <v>100.31</v>
      </c>
      <c r="K614" s="34">
        <v>1.0</v>
      </c>
      <c r="L614" s="34">
        <v>31.6131</v>
      </c>
      <c r="X614" s="38"/>
    </row>
    <row r="615">
      <c r="A615" s="33" t="s">
        <v>50</v>
      </c>
      <c r="B615" s="34" t="s">
        <v>37</v>
      </c>
      <c r="C615" s="34">
        <v>1.0</v>
      </c>
      <c r="D615" s="35">
        <v>44741.0</v>
      </c>
      <c r="E615" s="34" t="s">
        <v>45</v>
      </c>
      <c r="H615" s="34">
        <v>20.12</v>
      </c>
      <c r="I615" s="34">
        <v>9.0</v>
      </c>
      <c r="J615" s="62">
        <v>100.31</v>
      </c>
      <c r="K615" s="34">
        <v>1.0</v>
      </c>
      <c r="L615" s="34">
        <v>31.6131</v>
      </c>
      <c r="X615" s="38"/>
    </row>
    <row r="616">
      <c r="A616" s="33" t="s">
        <v>50</v>
      </c>
      <c r="B616" s="34" t="s">
        <v>37</v>
      </c>
      <c r="C616" s="34">
        <v>1.0</v>
      </c>
      <c r="D616" s="35">
        <v>44741.0</v>
      </c>
      <c r="E616" s="34" t="s">
        <v>45</v>
      </c>
      <c r="H616" s="34">
        <v>20.12</v>
      </c>
      <c r="I616" s="34">
        <v>10.0</v>
      </c>
      <c r="J616" s="62">
        <v>103.52</v>
      </c>
      <c r="K616" s="34">
        <v>1.0</v>
      </c>
      <c r="L616" s="34">
        <v>25.0298</v>
      </c>
      <c r="X616" s="38"/>
    </row>
    <row r="617">
      <c r="A617" s="33" t="s">
        <v>50</v>
      </c>
      <c r="B617" s="34" t="s">
        <v>37</v>
      </c>
      <c r="C617" s="34">
        <v>1.0</v>
      </c>
      <c r="D617" s="35">
        <v>44741.0</v>
      </c>
      <c r="E617" s="34" t="s">
        <v>45</v>
      </c>
      <c r="H617" s="34">
        <v>20.12</v>
      </c>
      <c r="I617" s="34">
        <v>10.0</v>
      </c>
      <c r="J617" s="62">
        <v>103.52</v>
      </c>
      <c r="K617" s="34">
        <v>1.0</v>
      </c>
      <c r="L617" s="34">
        <v>25.0298</v>
      </c>
      <c r="X617" s="38"/>
    </row>
    <row r="618">
      <c r="A618" s="33" t="s">
        <v>50</v>
      </c>
      <c r="B618" s="34" t="s">
        <v>37</v>
      </c>
      <c r="C618" s="34">
        <v>1.0</v>
      </c>
      <c r="D618" s="35">
        <v>44741.0</v>
      </c>
      <c r="E618" s="34" t="s">
        <v>45</v>
      </c>
      <c r="H618" s="34">
        <v>20.12</v>
      </c>
      <c r="I618" s="34">
        <v>10.0</v>
      </c>
      <c r="J618" s="62">
        <v>103.52</v>
      </c>
      <c r="K618" s="34">
        <v>1.0</v>
      </c>
      <c r="L618" s="34">
        <v>25.0298</v>
      </c>
      <c r="X618" s="38"/>
    </row>
    <row r="619">
      <c r="A619" s="33" t="s">
        <v>50</v>
      </c>
      <c r="B619" s="34" t="s">
        <v>37</v>
      </c>
      <c r="C619" s="34">
        <v>1.0</v>
      </c>
      <c r="D619" s="35">
        <v>44741.0</v>
      </c>
      <c r="E619" s="34" t="s">
        <v>45</v>
      </c>
      <c r="H619" s="34">
        <v>20.12</v>
      </c>
      <c r="I619" s="34">
        <v>11.0</v>
      </c>
      <c r="J619" s="62">
        <v>97.07</v>
      </c>
      <c r="K619" s="34">
        <v>1.0</v>
      </c>
      <c r="L619" s="34">
        <v>27.6935</v>
      </c>
      <c r="X619" s="38"/>
    </row>
    <row r="620">
      <c r="A620" s="33" t="s">
        <v>50</v>
      </c>
      <c r="B620" s="34" t="s">
        <v>37</v>
      </c>
      <c r="C620" s="34">
        <v>1.0</v>
      </c>
      <c r="D620" s="35">
        <v>44741.0</v>
      </c>
      <c r="E620" s="34" t="s">
        <v>45</v>
      </c>
      <c r="H620" s="34">
        <v>20.12</v>
      </c>
      <c r="I620" s="34">
        <v>11.0</v>
      </c>
      <c r="J620" s="62">
        <v>97.07</v>
      </c>
      <c r="K620" s="34">
        <v>1.0</v>
      </c>
      <c r="L620" s="34">
        <v>27.6935</v>
      </c>
      <c r="X620" s="38"/>
    </row>
    <row r="621">
      <c r="A621" s="33" t="s">
        <v>50</v>
      </c>
      <c r="B621" s="34" t="s">
        <v>37</v>
      </c>
      <c r="C621" s="34">
        <v>1.0</v>
      </c>
      <c r="D621" s="35">
        <v>44741.0</v>
      </c>
      <c r="E621" s="34" t="s">
        <v>45</v>
      </c>
      <c r="H621" s="34">
        <v>20.12</v>
      </c>
      <c r="I621" s="34">
        <v>11.0</v>
      </c>
      <c r="J621" s="62">
        <v>97.07</v>
      </c>
      <c r="K621" s="34">
        <v>1.0</v>
      </c>
      <c r="L621" s="34">
        <v>27.6935</v>
      </c>
      <c r="X621" s="38"/>
    </row>
    <row r="622">
      <c r="A622" s="33" t="s">
        <v>50</v>
      </c>
      <c r="B622" s="34" t="s">
        <v>37</v>
      </c>
      <c r="C622" s="34">
        <v>1.0</v>
      </c>
      <c r="D622" s="35">
        <v>44741.0</v>
      </c>
      <c r="E622" s="34" t="s">
        <v>45</v>
      </c>
      <c r="H622" s="34">
        <v>20.12</v>
      </c>
      <c r="I622" s="34">
        <v>12.0</v>
      </c>
      <c r="J622" s="62">
        <v>108.47</v>
      </c>
      <c r="K622" s="34">
        <v>1.0</v>
      </c>
      <c r="L622" s="34">
        <v>40.0337</v>
      </c>
      <c r="X622" s="38"/>
    </row>
    <row r="623">
      <c r="A623" s="33" t="s">
        <v>50</v>
      </c>
      <c r="B623" s="34" t="s">
        <v>37</v>
      </c>
      <c r="C623" s="34">
        <v>1.0</v>
      </c>
      <c r="D623" s="35">
        <v>44741.0</v>
      </c>
      <c r="E623" s="34" t="s">
        <v>45</v>
      </c>
      <c r="H623" s="34">
        <v>20.12</v>
      </c>
      <c r="I623" s="34">
        <v>12.0</v>
      </c>
      <c r="J623" s="62">
        <v>108.47</v>
      </c>
      <c r="K623" s="34">
        <v>1.0</v>
      </c>
      <c r="L623" s="34">
        <v>40.0337</v>
      </c>
      <c r="X623" s="38"/>
    </row>
    <row r="624">
      <c r="A624" s="40" t="s">
        <v>50</v>
      </c>
      <c r="B624" s="41" t="s">
        <v>37</v>
      </c>
      <c r="C624" s="41">
        <v>1.0</v>
      </c>
      <c r="D624" s="42">
        <v>44741.0</v>
      </c>
      <c r="E624" s="41" t="s">
        <v>45</v>
      </c>
      <c r="F624" s="32"/>
      <c r="G624" s="32"/>
      <c r="H624" s="41">
        <v>20.12</v>
      </c>
      <c r="I624" s="41">
        <v>12.0</v>
      </c>
      <c r="J624" s="64">
        <v>108.47</v>
      </c>
      <c r="K624" s="41">
        <v>1.0</v>
      </c>
      <c r="L624" s="41">
        <v>40.0337</v>
      </c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43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>
      <c r="A625" s="65" t="s">
        <v>50</v>
      </c>
      <c r="B625" s="66" t="s">
        <v>37</v>
      </c>
      <c r="C625" s="66">
        <v>1.0</v>
      </c>
      <c r="D625" s="67">
        <v>44699.0</v>
      </c>
      <c r="E625" s="66" t="s">
        <v>41</v>
      </c>
      <c r="F625" s="68"/>
      <c r="G625" s="68"/>
      <c r="H625" s="66">
        <v>53.04</v>
      </c>
      <c r="I625" s="66">
        <v>1.0</v>
      </c>
      <c r="J625" s="69">
        <v>116.84</v>
      </c>
      <c r="K625" s="66">
        <v>1.0</v>
      </c>
      <c r="L625" s="69">
        <v>30.8703</v>
      </c>
      <c r="M625" s="66">
        <v>8.9052</v>
      </c>
      <c r="N625" s="68">
        <f>M625-((AFDW!P590)*M625)</f>
        <v>8.9052</v>
      </c>
      <c r="O625" s="68">
        <f t="shared" ref="O625:O630" si="46">1-(M625/L625)</f>
        <v>0.7115285566</v>
      </c>
      <c r="P625" s="68">
        <f>1-(N625/L625)</f>
        <v>0.7115285566</v>
      </c>
      <c r="Q625" s="68">
        <f t="shared" ref="Q625:Q654" si="47">L625/M625</f>
        <v>3.466547635</v>
      </c>
      <c r="R625" s="68">
        <f t="shared" ref="R625:R684" si="48">L625/N625</f>
        <v>3.466547635</v>
      </c>
      <c r="S625" s="66">
        <v>1.0052</v>
      </c>
      <c r="T625" s="66">
        <v>1.891644587E7</v>
      </c>
      <c r="U625" s="68">
        <f t="shared" ref="U625:U684" si="49">T625/1000000</f>
        <v>18.91644587</v>
      </c>
      <c r="V625" s="68">
        <f>U625/AVERAGE(Q625:Q654)</f>
        <v>4.679765783</v>
      </c>
      <c r="W625" s="68">
        <f>U625/AVERAGE(R625:R654)</f>
        <v>4.679765783</v>
      </c>
      <c r="X625" s="70"/>
    </row>
    <row r="626">
      <c r="A626" s="65" t="s">
        <v>50</v>
      </c>
      <c r="B626" s="66" t="s">
        <v>37</v>
      </c>
      <c r="C626" s="66">
        <v>1.0</v>
      </c>
      <c r="D626" s="67">
        <v>44699.0</v>
      </c>
      <c r="E626" s="66" t="s">
        <v>41</v>
      </c>
      <c r="F626" s="68"/>
      <c r="G626" s="68"/>
      <c r="H626" s="66">
        <v>53.04</v>
      </c>
      <c r="I626" s="66">
        <v>1.0</v>
      </c>
      <c r="J626" s="69">
        <v>116.84</v>
      </c>
      <c r="K626" s="66">
        <v>1.0</v>
      </c>
      <c r="L626" s="69">
        <v>30.8703</v>
      </c>
      <c r="M626" s="66">
        <v>8.9052</v>
      </c>
      <c r="N626" s="68">
        <f>M626-((AFDW!P591)*M626)</f>
        <v>8.9052</v>
      </c>
      <c r="O626" s="68">
        <f t="shared" si="46"/>
        <v>0.7115285566</v>
      </c>
      <c r="P626" s="68">
        <f>1-(N626/L628)</f>
        <v>0.8000143726</v>
      </c>
      <c r="Q626" s="68">
        <f t="shared" si="47"/>
        <v>3.466547635</v>
      </c>
      <c r="R626" s="68">
        <f t="shared" si="48"/>
        <v>3.466547635</v>
      </c>
      <c r="S626" s="66">
        <v>1.0781</v>
      </c>
      <c r="T626" s="66">
        <v>1.810216429E7</v>
      </c>
      <c r="U626" s="68">
        <f t="shared" si="49"/>
        <v>18.10216429</v>
      </c>
      <c r="V626" s="68">
        <f>U626/AVERAGE(Q625:Q654)</f>
        <v>4.478319533</v>
      </c>
      <c r="W626" s="68">
        <f>U626/AVERAGE(R625:R654)</f>
        <v>4.478319533</v>
      </c>
      <c r="X626" s="70"/>
    </row>
    <row r="627">
      <c r="A627" s="65" t="s">
        <v>50</v>
      </c>
      <c r="B627" s="66" t="s">
        <v>37</v>
      </c>
      <c r="C627" s="66">
        <v>1.0</v>
      </c>
      <c r="D627" s="67">
        <v>44699.0</v>
      </c>
      <c r="E627" s="66" t="s">
        <v>41</v>
      </c>
      <c r="F627" s="68"/>
      <c r="G627" s="68"/>
      <c r="H627" s="66">
        <v>53.04</v>
      </c>
      <c r="I627" s="66">
        <v>1.0</v>
      </c>
      <c r="J627" s="69">
        <v>116.84</v>
      </c>
      <c r="K627" s="66">
        <v>1.0</v>
      </c>
      <c r="L627" s="69">
        <v>30.8703</v>
      </c>
      <c r="M627" s="66">
        <v>8.9052</v>
      </c>
      <c r="N627" s="68">
        <f>M627-((AFDW!P592)*M627)</f>
        <v>8.9052</v>
      </c>
      <c r="O627" s="68">
        <f t="shared" si="46"/>
        <v>0.7115285566</v>
      </c>
      <c r="P627" s="68">
        <f>1-(N627/L627)</f>
        <v>0.7115285566</v>
      </c>
      <c r="Q627" s="68">
        <f t="shared" si="47"/>
        <v>3.466547635</v>
      </c>
      <c r="R627" s="68">
        <f t="shared" si="48"/>
        <v>3.466547635</v>
      </c>
      <c r="S627" s="66">
        <v>1.0359</v>
      </c>
      <c r="T627" s="66">
        <v>1.809395766E7</v>
      </c>
      <c r="U627" s="68">
        <f t="shared" si="49"/>
        <v>18.09395766</v>
      </c>
      <c r="V627" s="68">
        <f>U627/AVERAGE(Q625:Q654)</f>
        <v>4.476289284</v>
      </c>
      <c r="W627" s="68">
        <f>U627/AVERAGE(R625:R654)</f>
        <v>4.476289284</v>
      </c>
      <c r="X627" s="70"/>
    </row>
    <row r="628">
      <c r="A628" s="65" t="s">
        <v>50</v>
      </c>
      <c r="B628" s="66" t="s">
        <v>37</v>
      </c>
      <c r="C628" s="66">
        <v>1.0</v>
      </c>
      <c r="D628" s="67">
        <v>44699.0</v>
      </c>
      <c r="E628" s="66" t="s">
        <v>41</v>
      </c>
      <c r="F628" s="68"/>
      <c r="G628" s="68"/>
      <c r="H628" s="66">
        <v>53.04</v>
      </c>
      <c r="I628" s="66">
        <v>2.0</v>
      </c>
      <c r="J628" s="69">
        <v>111.72</v>
      </c>
      <c r="K628" s="66">
        <v>1.0</v>
      </c>
      <c r="L628" s="69">
        <v>44.5292</v>
      </c>
      <c r="M628" s="66">
        <v>13.7993</v>
      </c>
      <c r="N628" s="68">
        <f>M628-((AFDW!P593)*M628)</f>
        <v>13.7993</v>
      </c>
      <c r="O628" s="68">
        <f t="shared" si="46"/>
        <v>0.6901067165</v>
      </c>
      <c r="P628" s="68">
        <f>1-(N628/L634)</f>
        <v>0.6481251514</v>
      </c>
      <c r="Q628" s="68">
        <f t="shared" si="47"/>
        <v>3.226917307</v>
      </c>
      <c r="R628" s="68">
        <f t="shared" si="48"/>
        <v>3.226917307</v>
      </c>
      <c r="S628" s="66">
        <v>1.0534</v>
      </c>
      <c r="T628" s="66">
        <v>1.854780858E7</v>
      </c>
      <c r="U628" s="68">
        <f t="shared" si="49"/>
        <v>18.54780858</v>
      </c>
      <c r="V628" s="68">
        <f>U628/AVERAGE(Q625:Q654)</f>
        <v>4.588568092</v>
      </c>
      <c r="W628" s="68">
        <f>U628/AVERAGE(R625:R654)</f>
        <v>4.588568092</v>
      </c>
      <c r="X628" s="70"/>
    </row>
    <row r="629">
      <c r="A629" s="65" t="s">
        <v>50</v>
      </c>
      <c r="B629" s="66" t="s">
        <v>37</v>
      </c>
      <c r="C629" s="66">
        <v>1.0</v>
      </c>
      <c r="D629" s="67">
        <v>44699.0</v>
      </c>
      <c r="E629" s="66" t="s">
        <v>41</v>
      </c>
      <c r="F629" s="68"/>
      <c r="G629" s="68"/>
      <c r="H629" s="66">
        <v>53.04</v>
      </c>
      <c r="I629" s="66">
        <v>2.0</v>
      </c>
      <c r="J629" s="69">
        <v>111.72</v>
      </c>
      <c r="K629" s="66">
        <v>1.0</v>
      </c>
      <c r="L629" s="69">
        <v>44.5292</v>
      </c>
      <c r="M629" s="66">
        <v>13.7993</v>
      </c>
      <c r="N629" s="68">
        <f>M629-((AFDW!P594)*M629)</f>
        <v>13.7993</v>
      </c>
      <c r="O629" s="68">
        <f t="shared" si="46"/>
        <v>0.6901067165</v>
      </c>
      <c r="P629" s="68">
        <f>1-(N629/L637)</f>
        <v>0.5086769209</v>
      </c>
      <c r="Q629" s="68">
        <f t="shared" si="47"/>
        <v>3.226917307</v>
      </c>
      <c r="R629" s="68">
        <f t="shared" si="48"/>
        <v>3.226917307</v>
      </c>
      <c r="S629" s="66">
        <v>1.0515</v>
      </c>
      <c r="T629" s="66">
        <v>1.82070133E7</v>
      </c>
      <c r="U629" s="68">
        <f t="shared" si="49"/>
        <v>18.2070133</v>
      </c>
      <c r="V629" s="68">
        <f>U629/AVERAGE(Q625:Q654)</f>
        <v>4.504258275</v>
      </c>
      <c r="W629" s="68">
        <f>U629/AVERAGE(R625:R654)</f>
        <v>4.504258275</v>
      </c>
      <c r="X629" s="70"/>
    </row>
    <row r="630">
      <c r="A630" s="65" t="s">
        <v>50</v>
      </c>
      <c r="B630" s="66" t="s">
        <v>37</v>
      </c>
      <c r="C630" s="66">
        <v>1.0</v>
      </c>
      <c r="D630" s="67">
        <v>44699.0</v>
      </c>
      <c r="E630" s="66" t="s">
        <v>41</v>
      </c>
      <c r="F630" s="68"/>
      <c r="G630" s="68"/>
      <c r="H630" s="66">
        <v>53.04</v>
      </c>
      <c r="I630" s="66">
        <v>2.0</v>
      </c>
      <c r="J630" s="69">
        <v>111.72</v>
      </c>
      <c r="K630" s="66">
        <v>1.0</v>
      </c>
      <c r="L630" s="69">
        <v>44.5292</v>
      </c>
      <c r="M630" s="66">
        <v>13.7993</v>
      </c>
      <c r="N630" s="68">
        <f>M630-((AFDW!P595)*M630)</f>
        <v>13.7993</v>
      </c>
      <c r="O630" s="68">
        <f t="shared" si="46"/>
        <v>0.6901067165</v>
      </c>
      <c r="P630" s="68">
        <f>1-(N630/L640)</f>
        <v>0.6927617224</v>
      </c>
      <c r="Q630" s="68">
        <f t="shared" si="47"/>
        <v>3.226917307</v>
      </c>
      <c r="R630" s="68">
        <f t="shared" si="48"/>
        <v>3.226917307</v>
      </c>
      <c r="S630" s="66">
        <v>1.0046</v>
      </c>
      <c r="T630" s="66">
        <v>1.825214685E7</v>
      </c>
      <c r="U630" s="68">
        <f t="shared" si="49"/>
        <v>18.25214685</v>
      </c>
      <c r="V630" s="68">
        <f>U630/AVERAGE(Q625:Q654)</f>
        <v>4.515423927</v>
      </c>
      <c r="W630" s="68">
        <f>U630/AVERAGE(R625:R654)</f>
        <v>4.515423927</v>
      </c>
      <c r="X630" s="70"/>
    </row>
    <row r="631">
      <c r="A631" s="65" t="s">
        <v>50</v>
      </c>
      <c r="B631" s="66" t="s">
        <v>37</v>
      </c>
      <c r="C631" s="66">
        <v>1.0</v>
      </c>
      <c r="D631" s="67">
        <v>44699.0</v>
      </c>
      <c r="E631" s="66" t="s">
        <v>41</v>
      </c>
      <c r="F631" s="68"/>
      <c r="G631" s="68"/>
      <c r="H631" s="66">
        <v>53.04</v>
      </c>
      <c r="I631" s="66">
        <v>3.0</v>
      </c>
      <c r="J631" s="69">
        <v>105.95</v>
      </c>
      <c r="K631" s="66">
        <v>1.0</v>
      </c>
      <c r="L631" s="69">
        <v>27.7445</v>
      </c>
      <c r="M631" s="66">
        <v>7.0261</v>
      </c>
      <c r="N631" s="68">
        <f>M631-((AFDW!P596)*M631)</f>
        <v>7.0261</v>
      </c>
      <c r="O631" s="68">
        <f>1-M631/L631</f>
        <v>0.7467570149</v>
      </c>
      <c r="P631" s="68">
        <f>1-(N631/L643)</f>
        <v>0.7784368447</v>
      </c>
      <c r="Q631" s="68">
        <f t="shared" si="47"/>
        <v>3.948776704</v>
      </c>
      <c r="R631" s="68">
        <f t="shared" si="48"/>
        <v>3.948776704</v>
      </c>
      <c r="S631" s="66">
        <v>1.0184</v>
      </c>
      <c r="T631" s="66">
        <v>1.915889453E7</v>
      </c>
      <c r="U631" s="68">
        <f t="shared" si="49"/>
        <v>19.15889453</v>
      </c>
      <c r="V631" s="68">
        <f>U631/AVERAGE(Q625:Q654)</f>
        <v>4.739745493</v>
      </c>
      <c r="W631" s="68">
        <f>U631/AVERAGE(R625:R654)</f>
        <v>4.739745493</v>
      </c>
      <c r="X631" s="70"/>
    </row>
    <row r="632">
      <c r="A632" s="65" t="s">
        <v>50</v>
      </c>
      <c r="B632" s="66" t="s">
        <v>37</v>
      </c>
      <c r="C632" s="66">
        <v>1.0</v>
      </c>
      <c r="D632" s="67">
        <v>44699.0</v>
      </c>
      <c r="E632" s="66" t="s">
        <v>41</v>
      </c>
      <c r="F632" s="68"/>
      <c r="G632" s="68"/>
      <c r="H632" s="66">
        <v>53.04</v>
      </c>
      <c r="I632" s="66">
        <v>3.0</v>
      </c>
      <c r="J632" s="69">
        <v>105.95</v>
      </c>
      <c r="K632" s="66">
        <v>1.0</v>
      </c>
      <c r="L632" s="69">
        <v>27.7445</v>
      </c>
      <c r="M632" s="66">
        <v>7.0261</v>
      </c>
      <c r="N632" s="68">
        <f>M632-((AFDW!P597)*M632)</f>
        <v>7.0261</v>
      </c>
      <c r="O632" s="68">
        <f t="shared" ref="O632:O639" si="50">1-(M632/L632)</f>
        <v>0.7467570149</v>
      </c>
      <c r="P632" s="68">
        <f>1-(N632/L646)</f>
        <v>0.7416856006</v>
      </c>
      <c r="Q632" s="68">
        <f t="shared" si="47"/>
        <v>3.948776704</v>
      </c>
      <c r="R632" s="68">
        <f t="shared" si="48"/>
        <v>3.948776704</v>
      </c>
      <c r="S632" s="66">
        <v>1.0397</v>
      </c>
      <c r="T632" s="66">
        <v>1.926336816E7</v>
      </c>
      <c r="U632" s="68">
        <f t="shared" si="49"/>
        <v>19.26336816</v>
      </c>
      <c r="V632" s="68">
        <f>U632/AVERAGE(Q625:Q654)</f>
        <v>4.765591369</v>
      </c>
      <c r="W632" s="68">
        <f>U632/AVERAGE(R625:R654)</f>
        <v>4.765591369</v>
      </c>
      <c r="X632" s="70"/>
    </row>
    <row r="633">
      <c r="A633" s="65" t="s">
        <v>50</v>
      </c>
      <c r="B633" s="66" t="s">
        <v>37</v>
      </c>
      <c r="C633" s="66">
        <v>1.0</v>
      </c>
      <c r="D633" s="67">
        <v>44699.0</v>
      </c>
      <c r="E633" s="66" t="s">
        <v>41</v>
      </c>
      <c r="F633" s="68"/>
      <c r="G633" s="68"/>
      <c r="H633" s="66">
        <v>53.04</v>
      </c>
      <c r="I633" s="66">
        <v>3.0</v>
      </c>
      <c r="J633" s="69">
        <v>105.95</v>
      </c>
      <c r="K633" s="66">
        <v>1.0</v>
      </c>
      <c r="L633" s="69">
        <v>27.7445</v>
      </c>
      <c r="M633" s="66">
        <v>7.0261</v>
      </c>
      <c r="N633" s="68">
        <f>M633-((AFDW!P598)*M633)</f>
        <v>7.0261</v>
      </c>
      <c r="O633" s="68">
        <f t="shared" si="50"/>
        <v>0.7467570149</v>
      </c>
      <c r="P633" s="68">
        <f>1-(N633/L649)</f>
        <v>0.749439224</v>
      </c>
      <c r="Q633" s="68">
        <f t="shared" si="47"/>
        <v>3.948776704</v>
      </c>
      <c r="R633" s="68">
        <f t="shared" si="48"/>
        <v>3.948776704</v>
      </c>
      <c r="S633" s="66">
        <v>1.0206</v>
      </c>
      <c r="T633" s="66">
        <v>1.914472114E7</v>
      </c>
      <c r="U633" s="68">
        <f t="shared" si="49"/>
        <v>19.14472114</v>
      </c>
      <c r="V633" s="68">
        <f>U633/AVERAGE(Q625:Q654)</f>
        <v>4.736239119</v>
      </c>
      <c r="W633" s="68">
        <f>U633/AVERAGE(R625:R654)</f>
        <v>4.736239119</v>
      </c>
      <c r="X633" s="70"/>
    </row>
    <row r="634">
      <c r="A634" s="65" t="s">
        <v>50</v>
      </c>
      <c r="B634" s="66" t="s">
        <v>37</v>
      </c>
      <c r="C634" s="66">
        <v>1.0</v>
      </c>
      <c r="D634" s="67">
        <v>44699.0</v>
      </c>
      <c r="E634" s="66" t="s">
        <v>41</v>
      </c>
      <c r="F634" s="68"/>
      <c r="G634" s="68"/>
      <c r="H634" s="66">
        <v>53.04</v>
      </c>
      <c r="I634" s="66">
        <v>4.0</v>
      </c>
      <c r="J634" s="69">
        <v>113.88</v>
      </c>
      <c r="K634" s="66">
        <v>1.0</v>
      </c>
      <c r="L634" s="69">
        <v>39.2165</v>
      </c>
      <c r="M634" s="66">
        <v>8.6667</v>
      </c>
      <c r="N634" s="68">
        <f>M634-((AFDW!P599)*M634)</f>
        <v>8.6667</v>
      </c>
      <c r="O634" s="68">
        <f t="shared" si="50"/>
        <v>0.7790037357</v>
      </c>
      <c r="P634" s="68">
        <f>1-(N634/L652)</f>
        <v>0.6456931442</v>
      </c>
      <c r="Q634" s="68">
        <f t="shared" si="47"/>
        <v>4.524963366</v>
      </c>
      <c r="R634" s="68">
        <f t="shared" si="48"/>
        <v>4.524963366</v>
      </c>
      <c r="S634" s="66">
        <v>1.0457</v>
      </c>
      <c r="T634" s="66">
        <v>1.956468755E7</v>
      </c>
      <c r="U634" s="68">
        <f t="shared" si="49"/>
        <v>19.56468755</v>
      </c>
      <c r="V634" s="68">
        <f>U634/AVERAGE(Q625:Q654)</f>
        <v>4.840135191</v>
      </c>
      <c r="W634" s="68">
        <f>U634/AVERAGE(R625:R654)</f>
        <v>4.840135191</v>
      </c>
      <c r="X634" s="70"/>
    </row>
    <row r="635">
      <c r="A635" s="65" t="s">
        <v>50</v>
      </c>
      <c r="B635" s="66" t="s">
        <v>37</v>
      </c>
      <c r="C635" s="66">
        <v>1.0</v>
      </c>
      <c r="D635" s="67">
        <v>44699.0</v>
      </c>
      <c r="E635" s="66" t="s">
        <v>41</v>
      </c>
      <c r="F635" s="68"/>
      <c r="G635" s="68"/>
      <c r="H635" s="66">
        <v>53.04</v>
      </c>
      <c r="I635" s="66">
        <v>4.0</v>
      </c>
      <c r="J635" s="69">
        <v>113.88</v>
      </c>
      <c r="K635" s="66">
        <v>1.0</v>
      </c>
      <c r="L635" s="69">
        <v>39.2165</v>
      </c>
      <c r="M635" s="66">
        <v>8.6667</v>
      </c>
      <c r="N635" s="68">
        <f>M635-((AFDW!P600)*M635)</f>
        <v>8.6667</v>
      </c>
      <c r="O635" s="68">
        <f t="shared" si="50"/>
        <v>0.7790037357</v>
      </c>
      <c r="P635" s="68">
        <f t="shared" ref="P635:P684" si="51">1-(N635/L635)</f>
        <v>0.7790037357</v>
      </c>
      <c r="Q635" s="68">
        <f t="shared" si="47"/>
        <v>4.524963366</v>
      </c>
      <c r="R635" s="68">
        <f t="shared" si="48"/>
        <v>4.524963366</v>
      </c>
      <c r="S635" s="66">
        <v>0.9691</v>
      </c>
      <c r="T635" s="66">
        <v>1.928563396E7</v>
      </c>
      <c r="U635" s="68">
        <f t="shared" si="49"/>
        <v>19.28563396</v>
      </c>
      <c r="V635" s="68">
        <f>U635/AVERAGE(Q625:Q654)</f>
        <v>4.771099737</v>
      </c>
      <c r="W635" s="68">
        <f>U635/AVERAGE(R625:R654)</f>
        <v>4.771099737</v>
      </c>
      <c r="X635" s="70"/>
    </row>
    <row r="636">
      <c r="A636" s="65" t="s">
        <v>50</v>
      </c>
      <c r="B636" s="66" t="s">
        <v>37</v>
      </c>
      <c r="C636" s="66">
        <v>1.0</v>
      </c>
      <c r="D636" s="67">
        <v>44699.0</v>
      </c>
      <c r="E636" s="66" t="s">
        <v>41</v>
      </c>
      <c r="F636" s="68"/>
      <c r="G636" s="68"/>
      <c r="H636" s="66">
        <v>53.04</v>
      </c>
      <c r="I636" s="66">
        <v>4.0</v>
      </c>
      <c r="J636" s="69">
        <v>113.88</v>
      </c>
      <c r="K636" s="66">
        <v>1.0</v>
      </c>
      <c r="L636" s="69">
        <v>39.2165</v>
      </c>
      <c r="M636" s="66">
        <v>8.6667</v>
      </c>
      <c r="N636" s="68">
        <f>M636-((AFDW!P601)*M636)</f>
        <v>8.6667</v>
      </c>
      <c r="O636" s="68">
        <f t="shared" si="50"/>
        <v>0.7790037357</v>
      </c>
      <c r="P636" s="68">
        <f t="shared" si="51"/>
        <v>0.7790037357</v>
      </c>
      <c r="Q636" s="68">
        <f t="shared" si="47"/>
        <v>4.524963366</v>
      </c>
      <c r="R636" s="68">
        <f t="shared" si="48"/>
        <v>4.524963366</v>
      </c>
      <c r="S636" s="66">
        <v>1.0212</v>
      </c>
      <c r="T636" s="66">
        <v>1.891084382E7</v>
      </c>
      <c r="U636" s="68">
        <f t="shared" si="49"/>
        <v>18.91084382</v>
      </c>
      <c r="V636" s="68">
        <f>U636/AVERAGE(Q625:Q654)</f>
        <v>4.678379884</v>
      </c>
      <c r="W636" s="68">
        <f>U636/AVERAGE(R625:R654)</f>
        <v>4.678379884</v>
      </c>
      <c r="X636" s="70"/>
    </row>
    <row r="637">
      <c r="A637" s="65" t="s">
        <v>50</v>
      </c>
      <c r="B637" s="66" t="s">
        <v>37</v>
      </c>
      <c r="C637" s="66">
        <v>1.0</v>
      </c>
      <c r="D637" s="67">
        <v>44699.0</v>
      </c>
      <c r="E637" s="66" t="s">
        <v>41</v>
      </c>
      <c r="F637" s="68"/>
      <c r="G637" s="68"/>
      <c r="H637" s="66">
        <v>53.04</v>
      </c>
      <c r="I637" s="66">
        <v>5.0</v>
      </c>
      <c r="J637" s="69">
        <v>111.37</v>
      </c>
      <c r="K637" s="66">
        <v>1.0</v>
      </c>
      <c r="L637" s="69">
        <v>28.086</v>
      </c>
      <c r="M637" s="66">
        <v>6.3691</v>
      </c>
      <c r="N637" s="68">
        <f>M637-((AFDW!P602)*M637)</f>
        <v>6.3691</v>
      </c>
      <c r="O637" s="68">
        <f t="shared" si="50"/>
        <v>0.7732286548</v>
      </c>
      <c r="P637" s="68">
        <f t="shared" si="51"/>
        <v>0.7732286548</v>
      </c>
      <c r="Q637" s="68">
        <f t="shared" si="47"/>
        <v>4.409728219</v>
      </c>
      <c r="R637" s="68">
        <f t="shared" si="48"/>
        <v>4.409728219</v>
      </c>
      <c r="S637" s="66">
        <v>0.9907</v>
      </c>
      <c r="T637" s="66">
        <v>1.923015174E7</v>
      </c>
      <c r="U637" s="68">
        <f t="shared" si="49"/>
        <v>19.23015174</v>
      </c>
      <c r="V637" s="68">
        <f>U637/AVERAGE(Q625:Q654)</f>
        <v>4.757373913</v>
      </c>
      <c r="W637" s="68">
        <f>U637/AVERAGE(R625:R654)</f>
        <v>4.757373913</v>
      </c>
      <c r="X637" s="70"/>
    </row>
    <row r="638">
      <c r="A638" s="65" t="s">
        <v>50</v>
      </c>
      <c r="B638" s="66" t="s">
        <v>37</v>
      </c>
      <c r="C638" s="66">
        <v>1.0</v>
      </c>
      <c r="D638" s="67">
        <v>44699.0</v>
      </c>
      <c r="E638" s="66" t="s">
        <v>41</v>
      </c>
      <c r="F638" s="68"/>
      <c r="G638" s="68"/>
      <c r="H638" s="66">
        <v>53.04</v>
      </c>
      <c r="I638" s="66">
        <v>5.0</v>
      </c>
      <c r="J638" s="69">
        <v>111.37</v>
      </c>
      <c r="K638" s="66">
        <v>1.0</v>
      </c>
      <c r="L638" s="69">
        <v>28.086</v>
      </c>
      <c r="M638" s="66">
        <v>6.3691</v>
      </c>
      <c r="N638" s="68">
        <f>M638-((AFDW!P603)*M638)</f>
        <v>6.3691</v>
      </c>
      <c r="O638" s="68">
        <f t="shared" si="50"/>
        <v>0.7732286548</v>
      </c>
      <c r="P638" s="68">
        <f t="shared" si="51"/>
        <v>0.7732286548</v>
      </c>
      <c r="Q638" s="68">
        <f t="shared" si="47"/>
        <v>4.409728219</v>
      </c>
      <c r="R638" s="68">
        <f t="shared" si="48"/>
        <v>4.409728219</v>
      </c>
      <c r="S638" s="66">
        <v>1.0428</v>
      </c>
      <c r="T638" s="66">
        <v>1.908128058E7</v>
      </c>
      <c r="U638" s="68">
        <f t="shared" si="49"/>
        <v>19.08128058</v>
      </c>
      <c r="V638" s="68">
        <f>U638/AVERAGE(Q625:Q654)</f>
        <v>4.72054447</v>
      </c>
      <c r="W638" s="68">
        <f>U638/AVERAGE(R625:R654)</f>
        <v>4.72054447</v>
      </c>
      <c r="X638" s="70"/>
    </row>
    <row r="639">
      <c r="A639" s="65" t="s">
        <v>50</v>
      </c>
      <c r="B639" s="66" t="s">
        <v>37</v>
      </c>
      <c r="C639" s="66">
        <v>1.0</v>
      </c>
      <c r="D639" s="67">
        <v>44699.0</v>
      </c>
      <c r="E639" s="66" t="s">
        <v>41</v>
      </c>
      <c r="F639" s="68"/>
      <c r="G639" s="68"/>
      <c r="H639" s="66">
        <v>53.04</v>
      </c>
      <c r="I639" s="66">
        <v>5.0</v>
      </c>
      <c r="J639" s="69">
        <v>111.37</v>
      </c>
      <c r="K639" s="66">
        <v>1.0</v>
      </c>
      <c r="L639" s="69">
        <v>28.086</v>
      </c>
      <c r="M639" s="66">
        <v>6.3691</v>
      </c>
      <c r="N639" s="68">
        <f>M639-((AFDW!P604)*M639)</f>
        <v>6.3691</v>
      </c>
      <c r="O639" s="68">
        <f t="shared" si="50"/>
        <v>0.7732286548</v>
      </c>
      <c r="P639" s="68">
        <f t="shared" si="51"/>
        <v>0.7732286548</v>
      </c>
      <c r="Q639" s="68">
        <f t="shared" si="47"/>
        <v>4.409728219</v>
      </c>
      <c r="R639" s="68">
        <f t="shared" si="48"/>
        <v>4.409728219</v>
      </c>
      <c r="S639" s="66">
        <v>1.0893</v>
      </c>
      <c r="T639" s="66">
        <v>1.917969851E7</v>
      </c>
      <c r="U639" s="68">
        <f t="shared" si="49"/>
        <v>19.17969851</v>
      </c>
      <c r="V639" s="68">
        <f>U639/AVERAGE(Q625:Q654)</f>
        <v>4.744892219</v>
      </c>
      <c r="W639" s="68">
        <f>U639/AVERAGE(R625:R654)</f>
        <v>4.744892219</v>
      </c>
      <c r="X639" s="70"/>
    </row>
    <row r="640">
      <c r="A640" s="65" t="s">
        <v>50</v>
      </c>
      <c r="B640" s="66" t="s">
        <v>37</v>
      </c>
      <c r="C640" s="66">
        <v>1.0</v>
      </c>
      <c r="D640" s="67">
        <v>44699.0</v>
      </c>
      <c r="E640" s="66" t="s">
        <v>41</v>
      </c>
      <c r="F640" s="68"/>
      <c r="G640" s="68"/>
      <c r="H640" s="66">
        <v>53.04</v>
      </c>
      <c r="I640" s="66">
        <v>6.0</v>
      </c>
      <c r="J640" s="69">
        <v>127.19</v>
      </c>
      <c r="K640" s="66">
        <v>1.0</v>
      </c>
      <c r="L640" s="69">
        <v>44.914</v>
      </c>
      <c r="M640" s="66">
        <v>13.3517</v>
      </c>
      <c r="N640" s="68">
        <f>M640-((AFDW!P605)*M640)</f>
        <v>13.3517</v>
      </c>
      <c r="O640" s="68">
        <f>1-M640/L640</f>
        <v>0.7027274347</v>
      </c>
      <c r="P640" s="68">
        <f t="shared" si="51"/>
        <v>0.7027274347</v>
      </c>
      <c r="Q640" s="68">
        <f t="shared" si="47"/>
        <v>3.363916205</v>
      </c>
      <c r="R640" s="68">
        <f t="shared" si="48"/>
        <v>3.363916205</v>
      </c>
      <c r="S640" s="66">
        <v>1.0659</v>
      </c>
      <c r="T640" s="66">
        <v>1.907324748E7</v>
      </c>
      <c r="U640" s="68">
        <f t="shared" si="49"/>
        <v>19.07324748</v>
      </c>
      <c r="V640" s="68">
        <f>U640/AVERAGE(Q625:Q654)</f>
        <v>4.718557151</v>
      </c>
      <c r="W640" s="68">
        <f>U640/AVERAGE(R625:R654)</f>
        <v>4.718557151</v>
      </c>
      <c r="X640" s="70"/>
    </row>
    <row r="641">
      <c r="A641" s="65" t="s">
        <v>50</v>
      </c>
      <c r="B641" s="66" t="s">
        <v>37</v>
      </c>
      <c r="C641" s="66">
        <v>1.0</v>
      </c>
      <c r="D641" s="67">
        <v>44699.0</v>
      </c>
      <c r="E641" s="66" t="s">
        <v>41</v>
      </c>
      <c r="F641" s="68"/>
      <c r="G641" s="68"/>
      <c r="H641" s="66">
        <v>53.04</v>
      </c>
      <c r="I641" s="66">
        <v>6.0</v>
      </c>
      <c r="J641" s="69">
        <v>127.19</v>
      </c>
      <c r="K641" s="66">
        <v>1.0</v>
      </c>
      <c r="L641" s="69">
        <v>44.914</v>
      </c>
      <c r="M641" s="66">
        <v>13.3517</v>
      </c>
      <c r="N641" s="68">
        <f>M641-((AFDW!P606)*M641)</f>
        <v>13.3517</v>
      </c>
      <c r="O641" s="68">
        <f t="shared" ref="O641:O643" si="52">1-(M641/L641)</f>
        <v>0.7027274347</v>
      </c>
      <c r="P641" s="68">
        <f t="shared" si="51"/>
        <v>0.7027274347</v>
      </c>
      <c r="Q641" s="68">
        <f t="shared" si="47"/>
        <v>3.363916205</v>
      </c>
      <c r="R641" s="68">
        <f t="shared" si="48"/>
        <v>3.363916205</v>
      </c>
      <c r="S641" s="66">
        <v>1.0227</v>
      </c>
      <c r="T641" s="66">
        <v>1.880095589E7</v>
      </c>
      <c r="U641" s="68">
        <f t="shared" si="49"/>
        <v>18.80095589</v>
      </c>
      <c r="V641" s="68">
        <f>U641/AVERAGE(Q625:Q654)</f>
        <v>4.651194557</v>
      </c>
      <c r="W641" s="68">
        <f>U641/AVERAGE(R625:R654)</f>
        <v>4.651194557</v>
      </c>
      <c r="X641" s="70"/>
    </row>
    <row r="642">
      <c r="A642" s="65" t="s">
        <v>50</v>
      </c>
      <c r="B642" s="66" t="s">
        <v>37</v>
      </c>
      <c r="C642" s="66">
        <v>1.0</v>
      </c>
      <c r="D642" s="67">
        <v>44699.0</v>
      </c>
      <c r="E642" s="66" t="s">
        <v>41</v>
      </c>
      <c r="F642" s="68"/>
      <c r="G642" s="68"/>
      <c r="H642" s="66">
        <v>53.04</v>
      </c>
      <c r="I642" s="66">
        <v>6.0</v>
      </c>
      <c r="J642" s="69">
        <v>127.19</v>
      </c>
      <c r="K642" s="66">
        <v>1.0</v>
      </c>
      <c r="L642" s="69">
        <v>44.914</v>
      </c>
      <c r="M642" s="66">
        <v>13.3517</v>
      </c>
      <c r="N642" s="68">
        <f>M642-((AFDW!P607)*M642)</f>
        <v>13.3517</v>
      </c>
      <c r="O642" s="68">
        <f t="shared" si="52"/>
        <v>0.7027274347</v>
      </c>
      <c r="P642" s="68">
        <f t="shared" si="51"/>
        <v>0.7027274347</v>
      </c>
      <c r="Q642" s="68">
        <f t="shared" si="47"/>
        <v>3.363916205</v>
      </c>
      <c r="R642" s="68">
        <f t="shared" si="48"/>
        <v>3.363916205</v>
      </c>
      <c r="S642" s="66">
        <v>1.0125</v>
      </c>
      <c r="T642" s="66">
        <v>1.851722514E7</v>
      </c>
      <c r="U642" s="68">
        <f t="shared" si="49"/>
        <v>18.51722514</v>
      </c>
      <c r="V642" s="68">
        <f>U642/AVERAGE(Q625:Q654)</f>
        <v>4.581002013</v>
      </c>
      <c r="W642" s="68">
        <f>U642/AVERAGE(R625:R654)</f>
        <v>4.581002013</v>
      </c>
      <c r="X642" s="70"/>
    </row>
    <row r="643">
      <c r="A643" s="65" t="s">
        <v>50</v>
      </c>
      <c r="B643" s="66" t="s">
        <v>37</v>
      </c>
      <c r="C643" s="66">
        <v>1.0</v>
      </c>
      <c r="D643" s="67">
        <v>44699.0</v>
      </c>
      <c r="E643" s="66" t="s">
        <v>41</v>
      </c>
      <c r="F643" s="68"/>
      <c r="G643" s="68"/>
      <c r="H643" s="66">
        <v>53.04</v>
      </c>
      <c r="I643" s="66">
        <v>7.0</v>
      </c>
      <c r="J643" s="69">
        <v>117.71</v>
      </c>
      <c r="K643" s="66">
        <v>1.0</v>
      </c>
      <c r="L643" s="69">
        <v>31.7115</v>
      </c>
      <c r="M643" s="66">
        <v>7.1665</v>
      </c>
      <c r="N643" s="68">
        <f>M643-((AFDW!P608)*M643)</f>
        <v>7.1665</v>
      </c>
      <c r="O643" s="68">
        <f t="shared" si="52"/>
        <v>0.7740094288</v>
      </c>
      <c r="P643" s="68">
        <f t="shared" si="51"/>
        <v>0.7740094288</v>
      </c>
      <c r="Q643" s="68">
        <f t="shared" si="47"/>
        <v>4.424963371</v>
      </c>
      <c r="R643" s="68">
        <f t="shared" si="48"/>
        <v>4.424963371</v>
      </c>
      <c r="S643" s="66">
        <v>1.0378</v>
      </c>
      <c r="T643" s="66">
        <v>1.810600977E7</v>
      </c>
      <c r="U643" s="68">
        <f t="shared" si="49"/>
        <v>18.10600977</v>
      </c>
      <c r="V643" s="68">
        <f>U643/AVERAGE(Q625:Q654)</f>
        <v>4.479270872</v>
      </c>
      <c r="W643" s="68">
        <f>U643/AVERAGE(R625:R654)</f>
        <v>4.479270872</v>
      </c>
      <c r="X643" s="70"/>
    </row>
    <row r="644">
      <c r="A644" s="65" t="s">
        <v>50</v>
      </c>
      <c r="B644" s="66" t="s">
        <v>37</v>
      </c>
      <c r="C644" s="66">
        <v>1.0</v>
      </c>
      <c r="D644" s="67">
        <v>44699.0</v>
      </c>
      <c r="E644" s="66" t="s">
        <v>41</v>
      </c>
      <c r="F644" s="68"/>
      <c r="G644" s="68"/>
      <c r="H644" s="66">
        <v>53.04</v>
      </c>
      <c r="I644" s="66">
        <v>7.0</v>
      </c>
      <c r="J644" s="69">
        <v>117.71</v>
      </c>
      <c r="K644" s="66">
        <v>1.0</v>
      </c>
      <c r="L644" s="69">
        <v>31.7115</v>
      </c>
      <c r="M644" s="66">
        <v>7.1665</v>
      </c>
      <c r="N644" s="68">
        <f>M644-((AFDW!P609)*M644)</f>
        <v>7.1665</v>
      </c>
      <c r="O644" s="68">
        <f>1-M644/L644</f>
        <v>0.7740094288</v>
      </c>
      <c r="P644" s="68">
        <f t="shared" si="51"/>
        <v>0.7740094288</v>
      </c>
      <c r="Q644" s="68">
        <f t="shared" si="47"/>
        <v>4.424963371</v>
      </c>
      <c r="R644" s="68">
        <f t="shared" si="48"/>
        <v>4.424963371</v>
      </c>
      <c r="S644" s="66">
        <v>1.0459</v>
      </c>
      <c r="T644" s="66">
        <v>1.803192441E7</v>
      </c>
      <c r="U644" s="68">
        <f t="shared" si="49"/>
        <v>18.03192441</v>
      </c>
      <c r="V644" s="68">
        <f>U644/AVERAGE(Q625:Q654)</f>
        <v>4.460942792</v>
      </c>
      <c r="W644" s="68">
        <f>U644/AVERAGE(R625:R654)</f>
        <v>4.460942792</v>
      </c>
      <c r="X644" s="70"/>
    </row>
    <row r="645">
      <c r="A645" s="65" t="s">
        <v>50</v>
      </c>
      <c r="B645" s="66" t="s">
        <v>37</v>
      </c>
      <c r="C645" s="66">
        <v>1.0</v>
      </c>
      <c r="D645" s="67">
        <v>44699.0</v>
      </c>
      <c r="E645" s="66" t="s">
        <v>41</v>
      </c>
      <c r="F645" s="68"/>
      <c r="G645" s="68"/>
      <c r="H645" s="66">
        <v>53.04</v>
      </c>
      <c r="I645" s="66">
        <v>7.0</v>
      </c>
      <c r="J645" s="69">
        <v>117.71</v>
      </c>
      <c r="K645" s="66">
        <v>1.0</v>
      </c>
      <c r="L645" s="69">
        <v>31.7115</v>
      </c>
      <c r="M645" s="66">
        <v>7.1665</v>
      </c>
      <c r="N645" s="68">
        <f>M645-((AFDW!P610)*M645)</f>
        <v>7.1665</v>
      </c>
      <c r="O645" s="68">
        <f t="shared" ref="O645:O684" si="53">1-(M645/L645)</f>
        <v>0.7740094288</v>
      </c>
      <c r="P645" s="68">
        <f t="shared" si="51"/>
        <v>0.7740094288</v>
      </c>
      <c r="Q645" s="68">
        <f t="shared" si="47"/>
        <v>4.424963371</v>
      </c>
      <c r="R645" s="68">
        <f t="shared" si="48"/>
        <v>4.424963371</v>
      </c>
      <c r="S645" s="66">
        <v>1.0332</v>
      </c>
      <c r="T645" s="66">
        <v>1.793728616E7</v>
      </c>
      <c r="U645" s="68">
        <f t="shared" si="49"/>
        <v>17.93728616</v>
      </c>
      <c r="V645" s="68">
        <f>U645/AVERAGE(Q625:Q654)</f>
        <v>4.437530104</v>
      </c>
      <c r="W645" s="68">
        <f>U645/AVERAGE(R625:R654)</f>
        <v>4.437530104</v>
      </c>
      <c r="X645" s="70"/>
    </row>
    <row r="646">
      <c r="A646" s="65" t="s">
        <v>50</v>
      </c>
      <c r="B646" s="66" t="s">
        <v>37</v>
      </c>
      <c r="C646" s="66">
        <v>1.0</v>
      </c>
      <c r="D646" s="67">
        <v>44699.0</v>
      </c>
      <c r="E646" s="66" t="s">
        <v>41</v>
      </c>
      <c r="F646" s="68"/>
      <c r="G646" s="68"/>
      <c r="H646" s="66">
        <v>53.04</v>
      </c>
      <c r="I646" s="66">
        <v>8.0</v>
      </c>
      <c r="J646" s="69">
        <v>104.29</v>
      </c>
      <c r="K646" s="66">
        <v>1.0</v>
      </c>
      <c r="L646" s="69">
        <v>27.1998</v>
      </c>
      <c r="M646" s="66">
        <v>6.3755</v>
      </c>
      <c r="N646" s="68">
        <f>M646-((AFDW!P611)*M646)</f>
        <v>6.3755</v>
      </c>
      <c r="O646" s="68">
        <f t="shared" si="53"/>
        <v>0.7656048942</v>
      </c>
      <c r="P646" s="68">
        <f t="shared" si="51"/>
        <v>0.7656048942</v>
      </c>
      <c r="Q646" s="68">
        <f t="shared" si="47"/>
        <v>4.266300682</v>
      </c>
      <c r="R646" s="68">
        <f t="shared" si="48"/>
        <v>4.266300682</v>
      </c>
      <c r="S646" s="66">
        <v>1.0794</v>
      </c>
      <c r="T646" s="66">
        <v>1.92357625E7</v>
      </c>
      <c r="U646" s="68">
        <f t="shared" si="49"/>
        <v>19.2357625</v>
      </c>
      <c r="V646" s="68">
        <f>U646/AVERAGE(Q625:Q654)</f>
        <v>4.758761967</v>
      </c>
      <c r="W646" s="68">
        <f>U646/AVERAGE(R625:R654)</f>
        <v>4.758761967</v>
      </c>
      <c r="X646" s="70"/>
    </row>
    <row r="647">
      <c r="A647" s="65" t="s">
        <v>50</v>
      </c>
      <c r="B647" s="66" t="s">
        <v>37</v>
      </c>
      <c r="C647" s="66">
        <v>1.0</v>
      </c>
      <c r="D647" s="67">
        <v>44699.0</v>
      </c>
      <c r="E647" s="66" t="s">
        <v>41</v>
      </c>
      <c r="F647" s="68"/>
      <c r="G647" s="68"/>
      <c r="H647" s="66">
        <v>53.04</v>
      </c>
      <c r="I647" s="66">
        <v>8.0</v>
      </c>
      <c r="J647" s="69">
        <v>104.29</v>
      </c>
      <c r="K647" s="66">
        <v>1.0</v>
      </c>
      <c r="L647" s="69">
        <v>27.1998</v>
      </c>
      <c r="M647" s="66">
        <v>6.3755</v>
      </c>
      <c r="N647" s="68">
        <f>M647-((AFDW!P612)*M647)</f>
        <v>6.3755</v>
      </c>
      <c r="O647" s="68">
        <f t="shared" si="53"/>
        <v>0.7656048942</v>
      </c>
      <c r="P647" s="68">
        <f t="shared" si="51"/>
        <v>0.7656048942</v>
      </c>
      <c r="Q647" s="66">
        <f t="shared" si="47"/>
        <v>4.266300682</v>
      </c>
      <c r="R647" s="68">
        <f t="shared" si="48"/>
        <v>4.266300682</v>
      </c>
      <c r="S647" s="66">
        <v>1.0802</v>
      </c>
      <c r="T647" s="66">
        <v>1.827238935E7</v>
      </c>
      <c r="U647" s="68">
        <f t="shared" si="49"/>
        <v>18.27238935</v>
      </c>
      <c r="V647" s="68">
        <f>U647/AVERAGE(Q625:Q654)</f>
        <v>4.520431747</v>
      </c>
      <c r="W647" s="68">
        <f>U647/AVERAGE(R625:R654)</f>
        <v>4.520431747</v>
      </c>
      <c r="X647" s="70"/>
    </row>
    <row r="648">
      <c r="A648" s="65" t="s">
        <v>50</v>
      </c>
      <c r="B648" s="66" t="s">
        <v>37</v>
      </c>
      <c r="C648" s="66">
        <v>1.0</v>
      </c>
      <c r="D648" s="67">
        <v>44699.0</v>
      </c>
      <c r="E648" s="66" t="s">
        <v>41</v>
      </c>
      <c r="F648" s="68"/>
      <c r="G648" s="68"/>
      <c r="H648" s="66">
        <v>53.04</v>
      </c>
      <c r="I648" s="66">
        <v>8.0</v>
      </c>
      <c r="J648" s="69">
        <v>104.29</v>
      </c>
      <c r="K648" s="66">
        <v>1.0</v>
      </c>
      <c r="L648" s="69">
        <v>27.1998</v>
      </c>
      <c r="M648" s="66">
        <v>6.3755</v>
      </c>
      <c r="N648" s="68">
        <f>M648-((AFDW!P613)*M648)</f>
        <v>6.3755</v>
      </c>
      <c r="O648" s="68">
        <f t="shared" si="53"/>
        <v>0.7656048942</v>
      </c>
      <c r="P648" s="68">
        <f t="shared" si="51"/>
        <v>0.7656048942</v>
      </c>
      <c r="Q648" s="68">
        <f t="shared" si="47"/>
        <v>4.266300682</v>
      </c>
      <c r="R648" s="68">
        <f t="shared" si="48"/>
        <v>4.266300682</v>
      </c>
      <c r="S648" s="66">
        <v>1.0792</v>
      </c>
      <c r="T648" s="66">
        <v>1.8229E7</v>
      </c>
      <c r="U648" s="68">
        <f t="shared" si="49"/>
        <v>18.229</v>
      </c>
      <c r="V648" s="68">
        <f>U648/AVERAGE(Q625:Q654)</f>
        <v>4.509697596</v>
      </c>
      <c r="W648" s="68">
        <f>U648/AVERAGE(R625:R654)</f>
        <v>4.509697596</v>
      </c>
      <c r="X648" s="70"/>
    </row>
    <row r="649">
      <c r="A649" s="65" t="s">
        <v>50</v>
      </c>
      <c r="B649" s="66" t="s">
        <v>37</v>
      </c>
      <c r="C649" s="66">
        <v>1.0</v>
      </c>
      <c r="D649" s="67">
        <v>44699.0</v>
      </c>
      <c r="E649" s="66" t="s">
        <v>41</v>
      </c>
      <c r="F649" s="68"/>
      <c r="G649" s="68"/>
      <c r="H649" s="66">
        <v>53.04</v>
      </c>
      <c r="I649" s="66">
        <v>9.0</v>
      </c>
      <c r="J649" s="69">
        <v>104.85</v>
      </c>
      <c r="K649" s="66">
        <v>1.0</v>
      </c>
      <c r="L649" s="69">
        <v>28.0415</v>
      </c>
      <c r="M649" s="66">
        <v>6.0133</v>
      </c>
      <c r="N649" s="68">
        <f>M649-((AFDW!P614)*M649)</f>
        <v>6.0133</v>
      </c>
      <c r="O649" s="68">
        <f t="shared" si="53"/>
        <v>0.7855571207</v>
      </c>
      <c r="P649" s="68">
        <f t="shared" si="51"/>
        <v>0.7855571207</v>
      </c>
      <c r="Q649" s="68">
        <f t="shared" si="47"/>
        <v>4.66324647</v>
      </c>
      <c r="R649" s="68">
        <f t="shared" si="48"/>
        <v>4.66324647</v>
      </c>
      <c r="S649" s="66">
        <v>1.0634</v>
      </c>
      <c r="T649" s="66">
        <v>1.865996325E7</v>
      </c>
      <c r="U649" s="68">
        <f t="shared" si="49"/>
        <v>18.65996325</v>
      </c>
      <c r="V649" s="68">
        <f>U649/AVERAGE(Q625:Q654)</f>
        <v>4.616314192</v>
      </c>
      <c r="W649" s="68">
        <f>U649/AVERAGE(R625:R654)</f>
        <v>4.616314192</v>
      </c>
      <c r="X649" s="70"/>
    </row>
    <row r="650">
      <c r="A650" s="65" t="s">
        <v>50</v>
      </c>
      <c r="B650" s="66" t="s">
        <v>37</v>
      </c>
      <c r="C650" s="66">
        <v>1.0</v>
      </c>
      <c r="D650" s="67">
        <v>44699.0</v>
      </c>
      <c r="E650" s="66" t="s">
        <v>41</v>
      </c>
      <c r="F650" s="68"/>
      <c r="G650" s="68"/>
      <c r="H650" s="66">
        <v>53.04</v>
      </c>
      <c r="I650" s="66">
        <v>9.0</v>
      </c>
      <c r="J650" s="69">
        <v>104.85</v>
      </c>
      <c r="K650" s="66">
        <v>1.0</v>
      </c>
      <c r="L650" s="69">
        <v>28.0415</v>
      </c>
      <c r="M650" s="66">
        <v>6.0133</v>
      </c>
      <c r="N650" s="68">
        <f>M650-((AFDW!P615)*M650)</f>
        <v>6.0133</v>
      </c>
      <c r="O650" s="68">
        <f t="shared" si="53"/>
        <v>0.7855571207</v>
      </c>
      <c r="P650" s="68">
        <f t="shared" si="51"/>
        <v>0.7855571207</v>
      </c>
      <c r="Q650" s="68">
        <f t="shared" si="47"/>
        <v>4.66324647</v>
      </c>
      <c r="R650" s="68">
        <f t="shared" si="48"/>
        <v>4.66324647</v>
      </c>
      <c r="S650" s="66">
        <v>1.063</v>
      </c>
      <c r="T650" s="66">
        <v>1.781487274E7</v>
      </c>
      <c r="U650" s="68">
        <f t="shared" si="49"/>
        <v>17.81487274</v>
      </c>
      <c r="V650" s="68">
        <f>U650/AVERAGE(Q625:Q654)</f>
        <v>4.407246078</v>
      </c>
      <c r="W650" s="68">
        <f>U650/AVERAGE(R625:R654)</f>
        <v>4.407246078</v>
      </c>
      <c r="X650" s="70"/>
    </row>
    <row r="651">
      <c r="A651" s="65" t="s">
        <v>50</v>
      </c>
      <c r="B651" s="66" t="s">
        <v>37</v>
      </c>
      <c r="C651" s="66">
        <v>1.0</v>
      </c>
      <c r="D651" s="67">
        <v>44699.0</v>
      </c>
      <c r="E651" s="66" t="s">
        <v>41</v>
      </c>
      <c r="F651" s="68"/>
      <c r="G651" s="68"/>
      <c r="H651" s="66">
        <v>53.04</v>
      </c>
      <c r="I651" s="66">
        <v>9.0</v>
      </c>
      <c r="J651" s="69">
        <v>104.85</v>
      </c>
      <c r="K651" s="66">
        <v>1.0</v>
      </c>
      <c r="L651" s="69">
        <v>28.0415</v>
      </c>
      <c r="M651" s="66">
        <v>6.0133</v>
      </c>
      <c r="N651" s="68">
        <f>M651-((AFDW!P616)*M651)</f>
        <v>6.0133</v>
      </c>
      <c r="O651" s="68">
        <f t="shared" si="53"/>
        <v>0.7855571207</v>
      </c>
      <c r="P651" s="68">
        <f t="shared" si="51"/>
        <v>0.7855571207</v>
      </c>
      <c r="Q651" s="68">
        <f t="shared" si="47"/>
        <v>4.66324647</v>
      </c>
      <c r="R651" s="68">
        <f t="shared" si="48"/>
        <v>4.66324647</v>
      </c>
      <c r="S651" s="66">
        <v>1.0891</v>
      </c>
      <c r="T651" s="66">
        <v>1.834049787E7</v>
      </c>
      <c r="U651" s="68">
        <f t="shared" si="49"/>
        <v>18.34049787</v>
      </c>
      <c r="V651" s="68">
        <f>U651/AVERAGE(Q625:Q654)</f>
        <v>4.537281208</v>
      </c>
      <c r="W651" s="68">
        <f>U651/AVERAGE(R625:R654)</f>
        <v>4.537281208</v>
      </c>
      <c r="X651" s="70"/>
    </row>
    <row r="652">
      <c r="A652" s="65" t="s">
        <v>50</v>
      </c>
      <c r="B652" s="66" t="s">
        <v>37</v>
      </c>
      <c r="C652" s="66">
        <v>1.0</v>
      </c>
      <c r="D652" s="67">
        <v>44699.0</v>
      </c>
      <c r="E652" s="66" t="s">
        <v>41</v>
      </c>
      <c r="F652" s="68"/>
      <c r="G652" s="68"/>
      <c r="H652" s="66">
        <v>53.04</v>
      </c>
      <c r="I652" s="66">
        <v>10.0</v>
      </c>
      <c r="J652" s="69">
        <v>98.89</v>
      </c>
      <c r="K652" s="66">
        <v>1.0</v>
      </c>
      <c r="L652" s="69">
        <v>24.461</v>
      </c>
      <c r="M652" s="66">
        <v>5.9279</v>
      </c>
      <c r="N652" s="68">
        <f>M652-((AFDW!P617)*M652)</f>
        <v>5.9279</v>
      </c>
      <c r="O652" s="68">
        <f t="shared" si="53"/>
        <v>0.7576591309</v>
      </c>
      <c r="P652" s="68">
        <f t="shared" si="51"/>
        <v>0.7576591309</v>
      </c>
      <c r="Q652" s="68">
        <f t="shared" si="47"/>
        <v>4.126419137</v>
      </c>
      <c r="R652" s="68">
        <f t="shared" si="48"/>
        <v>4.126419137</v>
      </c>
      <c r="S652" s="66">
        <v>1.0438</v>
      </c>
      <c r="T652" s="66">
        <v>1.912238424E7</v>
      </c>
      <c r="U652" s="68">
        <f t="shared" si="49"/>
        <v>19.12238424</v>
      </c>
      <c r="V652" s="68">
        <f>U652/AVERAGE(Q625:Q654)</f>
        <v>4.730713162</v>
      </c>
      <c r="W652" s="68">
        <f>U652/AVERAGE(R625:R654)</f>
        <v>4.730713162</v>
      </c>
      <c r="X652" s="70"/>
    </row>
    <row r="653">
      <c r="A653" s="65" t="s">
        <v>50</v>
      </c>
      <c r="B653" s="66" t="s">
        <v>37</v>
      </c>
      <c r="C653" s="66">
        <v>1.0</v>
      </c>
      <c r="D653" s="67">
        <v>44699.0</v>
      </c>
      <c r="E653" s="66" t="s">
        <v>41</v>
      </c>
      <c r="F653" s="68"/>
      <c r="G653" s="68"/>
      <c r="H653" s="66">
        <v>53.04</v>
      </c>
      <c r="I653" s="66">
        <v>10.0</v>
      </c>
      <c r="J653" s="69">
        <v>98.89</v>
      </c>
      <c r="K653" s="66">
        <v>1.0</v>
      </c>
      <c r="L653" s="69">
        <v>24.461</v>
      </c>
      <c r="M653" s="66">
        <v>5.9279</v>
      </c>
      <c r="N653" s="68">
        <f>M653-((AFDW!P618)*M653)</f>
        <v>5.9279</v>
      </c>
      <c r="O653" s="68">
        <f t="shared" si="53"/>
        <v>0.7576591309</v>
      </c>
      <c r="P653" s="68">
        <f t="shared" si="51"/>
        <v>0.7576591309</v>
      </c>
      <c r="Q653" s="68">
        <f t="shared" si="47"/>
        <v>4.126419137</v>
      </c>
      <c r="R653" s="68">
        <f t="shared" si="48"/>
        <v>4.126419137</v>
      </c>
      <c r="S653" s="66">
        <v>1.0285</v>
      </c>
      <c r="T653" s="66">
        <v>1.899352835E7</v>
      </c>
      <c r="U653" s="68">
        <f t="shared" si="49"/>
        <v>18.99352835</v>
      </c>
      <c r="V653" s="68">
        <f>U653/AVERAGE(Q625:Q654)</f>
        <v>4.698835324</v>
      </c>
      <c r="W653" s="68">
        <f>U653/AVERAGE(R625:R654)</f>
        <v>4.698835324</v>
      </c>
      <c r="X653" s="70"/>
    </row>
    <row r="654">
      <c r="A654" s="71" t="s">
        <v>50</v>
      </c>
      <c r="B654" s="72" t="s">
        <v>37</v>
      </c>
      <c r="C654" s="72">
        <v>1.0</v>
      </c>
      <c r="D654" s="73">
        <v>44699.0</v>
      </c>
      <c r="E654" s="72" t="s">
        <v>41</v>
      </c>
      <c r="F654" s="74"/>
      <c r="G654" s="74"/>
      <c r="H654" s="72">
        <v>53.04</v>
      </c>
      <c r="I654" s="72">
        <v>10.0</v>
      </c>
      <c r="J654" s="75">
        <v>98.89</v>
      </c>
      <c r="K654" s="72">
        <v>1.0</v>
      </c>
      <c r="L654" s="75">
        <v>24.461</v>
      </c>
      <c r="M654" s="72">
        <v>5.9279</v>
      </c>
      <c r="N654" s="74">
        <f>M654-((AFDW!P619)*M654)</f>
        <v>5.9279</v>
      </c>
      <c r="O654" s="74">
        <f t="shared" si="53"/>
        <v>0.7576591309</v>
      </c>
      <c r="P654" s="74">
        <f t="shared" si="51"/>
        <v>0.7576591309</v>
      </c>
      <c r="Q654" s="74">
        <f t="shared" si="47"/>
        <v>4.126419137</v>
      </c>
      <c r="R654" s="74">
        <f t="shared" si="48"/>
        <v>4.126419137</v>
      </c>
      <c r="S654" s="72">
        <v>1.0536</v>
      </c>
      <c r="T654" s="72">
        <v>1.863690301E7</v>
      </c>
      <c r="U654" s="74">
        <f t="shared" si="49"/>
        <v>18.63690301</v>
      </c>
      <c r="V654" s="74">
        <f>U654/AVERAGE(Q625:Q654)</f>
        <v>4.610609287</v>
      </c>
      <c r="W654" s="74">
        <f>U654/AVERAGE(R625:R654)</f>
        <v>4.610609287</v>
      </c>
      <c r="X654" s="76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>
      <c r="A655" s="33" t="s">
        <v>50</v>
      </c>
      <c r="B655" s="34" t="s">
        <v>37</v>
      </c>
      <c r="C655" s="34">
        <v>1.0</v>
      </c>
      <c r="D655" s="35">
        <v>44740.0</v>
      </c>
      <c r="E655" s="34" t="s">
        <v>48</v>
      </c>
      <c r="H655" s="34">
        <v>20.12</v>
      </c>
      <c r="I655" s="34">
        <v>1.0</v>
      </c>
      <c r="J655" s="34">
        <v>192.65</v>
      </c>
      <c r="K655" s="34">
        <v>1.0</v>
      </c>
      <c r="L655" s="34">
        <v>32.2735</v>
      </c>
      <c r="N655" s="36">
        <f>M655-((AFDW!P620)*M655)</f>
        <v>0</v>
      </c>
      <c r="O655" s="36">
        <f t="shared" si="53"/>
        <v>1</v>
      </c>
      <c r="P655" s="36">
        <f t="shared" si="51"/>
        <v>1</v>
      </c>
      <c r="R655" s="36" t="str">
        <f t="shared" si="48"/>
        <v>#DIV/0!</v>
      </c>
      <c r="S655" s="34">
        <v>1.1051</v>
      </c>
      <c r="T655" s="34">
        <v>2.047992171E7</v>
      </c>
      <c r="U655" s="36">
        <f t="shared" si="49"/>
        <v>20.47992171</v>
      </c>
      <c r="X655" s="38"/>
    </row>
    <row r="656">
      <c r="A656" s="33" t="s">
        <v>50</v>
      </c>
      <c r="B656" s="34" t="s">
        <v>37</v>
      </c>
      <c r="C656" s="34">
        <v>1.0</v>
      </c>
      <c r="D656" s="35">
        <v>44740.0</v>
      </c>
      <c r="E656" s="34" t="s">
        <v>48</v>
      </c>
      <c r="H656" s="34">
        <v>20.12</v>
      </c>
      <c r="I656" s="34">
        <v>1.0</v>
      </c>
      <c r="J656" s="34">
        <v>192.65</v>
      </c>
      <c r="K656" s="34">
        <v>1.0</v>
      </c>
      <c r="L656" s="34">
        <v>32.2735</v>
      </c>
      <c r="N656" s="36">
        <f>M656-((AFDW!P621)*M656)</f>
        <v>0</v>
      </c>
      <c r="O656" s="36">
        <f t="shared" si="53"/>
        <v>1</v>
      </c>
      <c r="P656" s="36">
        <f t="shared" si="51"/>
        <v>1</v>
      </c>
      <c r="R656" s="36" t="str">
        <f t="shared" si="48"/>
        <v>#DIV/0!</v>
      </c>
      <c r="U656" s="36">
        <f t="shared" si="49"/>
        <v>0</v>
      </c>
      <c r="X656" s="38"/>
    </row>
    <row r="657">
      <c r="A657" s="33" t="s">
        <v>50</v>
      </c>
      <c r="B657" s="34" t="s">
        <v>37</v>
      </c>
      <c r="C657" s="34">
        <v>1.0</v>
      </c>
      <c r="D657" s="35">
        <v>44740.0</v>
      </c>
      <c r="E657" s="34" t="s">
        <v>48</v>
      </c>
      <c r="H657" s="34">
        <v>20.12</v>
      </c>
      <c r="I657" s="34">
        <v>1.0</v>
      </c>
      <c r="J657" s="34">
        <v>192.65</v>
      </c>
      <c r="K657" s="34">
        <v>1.0</v>
      </c>
      <c r="L657" s="34">
        <v>32.2735</v>
      </c>
      <c r="N657" s="36">
        <f>M657-((AFDW!P622)*M657)</f>
        <v>0</v>
      </c>
      <c r="O657" s="36">
        <f t="shared" si="53"/>
        <v>1</v>
      </c>
      <c r="P657" s="36">
        <f t="shared" si="51"/>
        <v>1</v>
      </c>
      <c r="R657" s="36" t="str">
        <f t="shared" si="48"/>
        <v>#DIV/0!</v>
      </c>
      <c r="U657" s="36">
        <f t="shared" si="49"/>
        <v>0</v>
      </c>
      <c r="X657" s="38"/>
    </row>
    <row r="658">
      <c r="A658" s="33" t="s">
        <v>50</v>
      </c>
      <c r="B658" s="34" t="s">
        <v>37</v>
      </c>
      <c r="C658" s="34">
        <v>1.0</v>
      </c>
      <c r="D658" s="35">
        <v>44740.0</v>
      </c>
      <c r="E658" s="34" t="s">
        <v>48</v>
      </c>
      <c r="H658" s="34">
        <v>20.12</v>
      </c>
      <c r="I658" s="34">
        <v>2.0</v>
      </c>
      <c r="J658" s="34">
        <v>225.77</v>
      </c>
      <c r="K658" s="34">
        <v>1.0</v>
      </c>
      <c r="L658" s="62">
        <v>52.0676</v>
      </c>
      <c r="N658" s="36">
        <f>M658-((AFDW!P623)*M658)</f>
        <v>0</v>
      </c>
      <c r="O658" s="36">
        <f t="shared" si="53"/>
        <v>1</v>
      </c>
      <c r="P658" s="36">
        <f t="shared" si="51"/>
        <v>1</v>
      </c>
      <c r="R658" s="36" t="str">
        <f t="shared" si="48"/>
        <v>#DIV/0!</v>
      </c>
      <c r="S658" s="62">
        <v>1.0165</v>
      </c>
      <c r="T658" s="62">
        <v>1.942607205E7</v>
      </c>
      <c r="U658" s="36">
        <f t="shared" si="49"/>
        <v>19.42607205</v>
      </c>
      <c r="X658" s="38"/>
    </row>
    <row r="659">
      <c r="A659" s="33" t="s">
        <v>50</v>
      </c>
      <c r="B659" s="34" t="s">
        <v>37</v>
      </c>
      <c r="C659" s="34">
        <v>1.0</v>
      </c>
      <c r="D659" s="35">
        <v>44740.0</v>
      </c>
      <c r="E659" s="34" t="s">
        <v>48</v>
      </c>
      <c r="H659" s="34">
        <v>20.12</v>
      </c>
      <c r="I659" s="34">
        <v>2.0</v>
      </c>
      <c r="J659" s="34">
        <v>225.77</v>
      </c>
      <c r="K659" s="34">
        <v>1.0</v>
      </c>
      <c r="L659" s="62">
        <v>52.0676</v>
      </c>
      <c r="N659" s="36">
        <f>M659-((AFDW!P624)*M659)</f>
        <v>0</v>
      </c>
      <c r="O659" s="36">
        <f t="shared" si="53"/>
        <v>1</v>
      </c>
      <c r="P659" s="36">
        <f t="shared" si="51"/>
        <v>1</v>
      </c>
      <c r="R659" s="36" t="str">
        <f t="shared" si="48"/>
        <v>#DIV/0!</v>
      </c>
      <c r="S659" s="62">
        <v>1.154</v>
      </c>
      <c r="T659" s="62">
        <v>1.974797031E7</v>
      </c>
      <c r="U659" s="36">
        <f t="shared" si="49"/>
        <v>19.74797031</v>
      </c>
      <c r="X659" s="38"/>
    </row>
    <row r="660">
      <c r="A660" s="33" t="s">
        <v>50</v>
      </c>
      <c r="B660" s="34" t="s">
        <v>37</v>
      </c>
      <c r="C660" s="34">
        <v>1.0</v>
      </c>
      <c r="D660" s="35">
        <v>44740.0</v>
      </c>
      <c r="E660" s="34" t="s">
        <v>48</v>
      </c>
      <c r="H660" s="34">
        <v>20.12</v>
      </c>
      <c r="I660" s="34">
        <v>2.0</v>
      </c>
      <c r="J660" s="34">
        <v>225.77</v>
      </c>
      <c r="K660" s="34">
        <v>1.0</v>
      </c>
      <c r="L660" s="62">
        <v>52.0676</v>
      </c>
      <c r="N660" s="36">
        <f>M660-((AFDW!P625)*M660)</f>
        <v>0</v>
      </c>
      <c r="O660" s="36">
        <f t="shared" si="53"/>
        <v>1</v>
      </c>
      <c r="P660" s="36">
        <f t="shared" si="51"/>
        <v>1</v>
      </c>
      <c r="R660" s="36" t="str">
        <f t="shared" si="48"/>
        <v>#DIV/0!</v>
      </c>
      <c r="S660" s="62">
        <v>1.0148</v>
      </c>
      <c r="T660" s="62">
        <v>1.966833977E7</v>
      </c>
      <c r="U660" s="36">
        <f t="shared" si="49"/>
        <v>19.66833977</v>
      </c>
      <c r="X660" s="38"/>
    </row>
    <row r="661">
      <c r="A661" s="33" t="s">
        <v>50</v>
      </c>
      <c r="B661" s="34" t="s">
        <v>37</v>
      </c>
      <c r="C661" s="34">
        <v>1.0</v>
      </c>
      <c r="D661" s="35">
        <v>44740.0</v>
      </c>
      <c r="E661" s="34" t="s">
        <v>48</v>
      </c>
      <c r="H661" s="34">
        <v>20.12</v>
      </c>
      <c r="I661" s="34">
        <v>3.0</v>
      </c>
      <c r="K661" s="34">
        <v>1.0</v>
      </c>
      <c r="N661" s="36">
        <f>M661-((AFDW!P626)*M661)</f>
        <v>0</v>
      </c>
      <c r="O661" s="36" t="str">
        <f t="shared" si="53"/>
        <v>#DIV/0!</v>
      </c>
      <c r="P661" s="36" t="str">
        <f t="shared" si="51"/>
        <v>#DIV/0!</v>
      </c>
      <c r="R661" s="36" t="str">
        <f t="shared" si="48"/>
        <v>#DIV/0!</v>
      </c>
      <c r="U661" s="36">
        <f t="shared" si="49"/>
        <v>0</v>
      </c>
      <c r="X661" s="38"/>
    </row>
    <row r="662">
      <c r="A662" s="33" t="s">
        <v>50</v>
      </c>
      <c r="B662" s="34" t="s">
        <v>37</v>
      </c>
      <c r="C662" s="34">
        <v>1.0</v>
      </c>
      <c r="D662" s="35">
        <v>44740.0</v>
      </c>
      <c r="E662" s="34" t="s">
        <v>48</v>
      </c>
      <c r="H662" s="34">
        <v>20.12</v>
      </c>
      <c r="I662" s="34">
        <v>3.0</v>
      </c>
      <c r="K662" s="34">
        <v>1.0</v>
      </c>
      <c r="N662" s="36">
        <f>M662-((AFDW!P627)*M662)</f>
        <v>0</v>
      </c>
      <c r="O662" s="36" t="str">
        <f t="shared" si="53"/>
        <v>#DIV/0!</v>
      </c>
      <c r="P662" s="36" t="str">
        <f t="shared" si="51"/>
        <v>#DIV/0!</v>
      </c>
      <c r="R662" s="36" t="str">
        <f t="shared" si="48"/>
        <v>#DIV/0!</v>
      </c>
      <c r="U662" s="36">
        <f t="shared" si="49"/>
        <v>0</v>
      </c>
      <c r="X662" s="38"/>
    </row>
    <row r="663">
      <c r="A663" s="33" t="s">
        <v>50</v>
      </c>
      <c r="B663" s="34" t="s">
        <v>37</v>
      </c>
      <c r="C663" s="34">
        <v>1.0</v>
      </c>
      <c r="D663" s="35">
        <v>44740.0</v>
      </c>
      <c r="E663" s="34" t="s">
        <v>48</v>
      </c>
      <c r="H663" s="34">
        <v>20.12</v>
      </c>
      <c r="I663" s="34">
        <v>3.0</v>
      </c>
      <c r="K663" s="34">
        <v>1.0</v>
      </c>
      <c r="N663" s="36">
        <f>M663-((AFDW!P628)*M663)</f>
        <v>0</v>
      </c>
      <c r="O663" s="36" t="str">
        <f t="shared" si="53"/>
        <v>#DIV/0!</v>
      </c>
      <c r="P663" s="36" t="str">
        <f t="shared" si="51"/>
        <v>#DIV/0!</v>
      </c>
      <c r="R663" s="36" t="str">
        <f t="shared" si="48"/>
        <v>#DIV/0!</v>
      </c>
      <c r="U663" s="36">
        <f t="shared" si="49"/>
        <v>0</v>
      </c>
      <c r="X663" s="38"/>
    </row>
    <row r="664">
      <c r="A664" s="33" t="s">
        <v>50</v>
      </c>
      <c r="B664" s="34" t="s">
        <v>37</v>
      </c>
      <c r="C664" s="34">
        <v>1.0</v>
      </c>
      <c r="D664" s="35">
        <v>44740.0</v>
      </c>
      <c r="E664" s="34" t="s">
        <v>48</v>
      </c>
      <c r="H664" s="34">
        <v>20.12</v>
      </c>
      <c r="I664" s="34">
        <v>4.0</v>
      </c>
      <c r="K664" s="34">
        <v>1.0</v>
      </c>
      <c r="N664" s="36">
        <f>M664-((AFDW!P629)*M664)</f>
        <v>0</v>
      </c>
      <c r="O664" s="36" t="str">
        <f t="shared" si="53"/>
        <v>#DIV/0!</v>
      </c>
      <c r="P664" s="36" t="str">
        <f t="shared" si="51"/>
        <v>#DIV/0!</v>
      </c>
      <c r="R664" s="36" t="str">
        <f t="shared" si="48"/>
        <v>#DIV/0!</v>
      </c>
      <c r="U664" s="36">
        <f t="shared" si="49"/>
        <v>0</v>
      </c>
      <c r="X664" s="38"/>
    </row>
    <row r="665">
      <c r="A665" s="33" t="s">
        <v>50</v>
      </c>
      <c r="B665" s="34" t="s">
        <v>37</v>
      </c>
      <c r="C665" s="34">
        <v>1.0</v>
      </c>
      <c r="D665" s="35">
        <v>44740.0</v>
      </c>
      <c r="E665" s="34" t="s">
        <v>48</v>
      </c>
      <c r="H665" s="34">
        <v>20.12</v>
      </c>
      <c r="I665" s="34">
        <v>4.0</v>
      </c>
      <c r="K665" s="34">
        <v>1.0</v>
      </c>
      <c r="N665" s="36">
        <f>M665-((AFDW!P630)*M665)</f>
        <v>0</v>
      </c>
      <c r="O665" s="36" t="str">
        <f t="shared" si="53"/>
        <v>#DIV/0!</v>
      </c>
      <c r="P665" s="36" t="str">
        <f t="shared" si="51"/>
        <v>#DIV/0!</v>
      </c>
      <c r="R665" s="36" t="str">
        <f t="shared" si="48"/>
        <v>#DIV/0!</v>
      </c>
      <c r="U665" s="36">
        <f t="shared" si="49"/>
        <v>0</v>
      </c>
      <c r="X665" s="38"/>
    </row>
    <row r="666">
      <c r="A666" s="33" t="s">
        <v>50</v>
      </c>
      <c r="B666" s="34" t="s">
        <v>37</v>
      </c>
      <c r="C666" s="34">
        <v>1.0</v>
      </c>
      <c r="D666" s="35">
        <v>44740.0</v>
      </c>
      <c r="E666" s="34" t="s">
        <v>48</v>
      </c>
      <c r="H666" s="34">
        <v>20.12</v>
      </c>
      <c r="I666" s="34">
        <v>4.0</v>
      </c>
      <c r="K666" s="34">
        <v>1.0</v>
      </c>
      <c r="N666" s="36">
        <f>M666-((AFDW!P631)*M666)</f>
        <v>0</v>
      </c>
      <c r="O666" s="36" t="str">
        <f t="shared" si="53"/>
        <v>#DIV/0!</v>
      </c>
      <c r="P666" s="36" t="str">
        <f t="shared" si="51"/>
        <v>#DIV/0!</v>
      </c>
      <c r="R666" s="36" t="str">
        <f t="shared" si="48"/>
        <v>#DIV/0!</v>
      </c>
      <c r="U666" s="36">
        <f t="shared" si="49"/>
        <v>0</v>
      </c>
      <c r="X666" s="38"/>
    </row>
    <row r="667">
      <c r="A667" s="33" t="s">
        <v>50</v>
      </c>
      <c r="B667" s="34" t="s">
        <v>37</v>
      </c>
      <c r="C667" s="34">
        <v>1.0</v>
      </c>
      <c r="D667" s="35">
        <v>44740.0</v>
      </c>
      <c r="E667" s="34" t="s">
        <v>48</v>
      </c>
      <c r="H667" s="34">
        <v>20.12</v>
      </c>
      <c r="I667" s="34">
        <v>5.0</v>
      </c>
      <c r="K667" s="34">
        <v>1.0</v>
      </c>
      <c r="N667" s="36">
        <f>M667-((AFDW!P632)*M667)</f>
        <v>0</v>
      </c>
      <c r="O667" s="36" t="str">
        <f t="shared" si="53"/>
        <v>#DIV/0!</v>
      </c>
      <c r="P667" s="36" t="str">
        <f t="shared" si="51"/>
        <v>#DIV/0!</v>
      </c>
      <c r="R667" s="36" t="str">
        <f t="shared" si="48"/>
        <v>#DIV/0!</v>
      </c>
      <c r="U667" s="36">
        <f t="shared" si="49"/>
        <v>0</v>
      </c>
      <c r="X667" s="38"/>
    </row>
    <row r="668">
      <c r="A668" s="33" t="s">
        <v>50</v>
      </c>
      <c r="B668" s="34" t="s">
        <v>37</v>
      </c>
      <c r="C668" s="34">
        <v>1.0</v>
      </c>
      <c r="D668" s="35">
        <v>44740.0</v>
      </c>
      <c r="E668" s="34" t="s">
        <v>48</v>
      </c>
      <c r="H668" s="34">
        <v>20.12</v>
      </c>
      <c r="I668" s="34">
        <v>5.0</v>
      </c>
      <c r="K668" s="34">
        <v>1.0</v>
      </c>
      <c r="N668" s="36">
        <f>M668-((AFDW!P633)*M668)</f>
        <v>0</v>
      </c>
      <c r="O668" s="36" t="str">
        <f t="shared" si="53"/>
        <v>#DIV/0!</v>
      </c>
      <c r="P668" s="36" t="str">
        <f t="shared" si="51"/>
        <v>#DIV/0!</v>
      </c>
      <c r="R668" s="36" t="str">
        <f t="shared" si="48"/>
        <v>#DIV/0!</v>
      </c>
      <c r="U668" s="36">
        <f t="shared" si="49"/>
        <v>0</v>
      </c>
      <c r="X668" s="38"/>
    </row>
    <row r="669">
      <c r="A669" s="33" t="s">
        <v>50</v>
      </c>
      <c r="B669" s="34" t="s">
        <v>37</v>
      </c>
      <c r="C669" s="34">
        <v>1.0</v>
      </c>
      <c r="D669" s="35">
        <v>44740.0</v>
      </c>
      <c r="E669" s="34" t="s">
        <v>48</v>
      </c>
      <c r="H669" s="34">
        <v>20.12</v>
      </c>
      <c r="I669" s="34">
        <v>5.0</v>
      </c>
      <c r="K669" s="34">
        <v>1.0</v>
      </c>
      <c r="N669" s="36">
        <f>M669-((AFDW!P634)*M669)</f>
        <v>0</v>
      </c>
      <c r="O669" s="36" t="str">
        <f t="shared" si="53"/>
        <v>#DIV/0!</v>
      </c>
      <c r="P669" s="36" t="str">
        <f t="shared" si="51"/>
        <v>#DIV/0!</v>
      </c>
      <c r="R669" s="36" t="str">
        <f t="shared" si="48"/>
        <v>#DIV/0!</v>
      </c>
      <c r="U669" s="36">
        <f t="shared" si="49"/>
        <v>0</v>
      </c>
      <c r="X669" s="38"/>
    </row>
    <row r="670">
      <c r="A670" s="33" t="s">
        <v>50</v>
      </c>
      <c r="B670" s="34" t="s">
        <v>37</v>
      </c>
      <c r="C670" s="34">
        <v>1.0</v>
      </c>
      <c r="D670" s="35">
        <v>44740.0</v>
      </c>
      <c r="E670" s="34" t="s">
        <v>48</v>
      </c>
      <c r="H670" s="34">
        <v>20.12</v>
      </c>
      <c r="I670" s="34">
        <v>6.0</v>
      </c>
      <c r="K670" s="34">
        <v>1.0</v>
      </c>
      <c r="N670" s="36">
        <f>M670-((AFDW!P635)*M670)</f>
        <v>0</v>
      </c>
      <c r="O670" s="36" t="str">
        <f t="shared" si="53"/>
        <v>#DIV/0!</v>
      </c>
      <c r="P670" s="36" t="str">
        <f t="shared" si="51"/>
        <v>#DIV/0!</v>
      </c>
      <c r="R670" s="36" t="str">
        <f t="shared" si="48"/>
        <v>#DIV/0!</v>
      </c>
      <c r="U670" s="36">
        <f t="shared" si="49"/>
        <v>0</v>
      </c>
      <c r="X670" s="38"/>
    </row>
    <row r="671">
      <c r="A671" s="33" t="s">
        <v>50</v>
      </c>
      <c r="B671" s="34" t="s">
        <v>37</v>
      </c>
      <c r="C671" s="34">
        <v>1.0</v>
      </c>
      <c r="D671" s="35">
        <v>44740.0</v>
      </c>
      <c r="E671" s="34" t="s">
        <v>48</v>
      </c>
      <c r="H671" s="34">
        <v>20.12</v>
      </c>
      <c r="I671" s="34">
        <v>6.0</v>
      </c>
      <c r="K671" s="34">
        <v>1.0</v>
      </c>
      <c r="N671" s="36">
        <f>M671-((AFDW!P636)*M671)</f>
        <v>0</v>
      </c>
      <c r="O671" s="36" t="str">
        <f t="shared" si="53"/>
        <v>#DIV/0!</v>
      </c>
      <c r="P671" s="36" t="str">
        <f t="shared" si="51"/>
        <v>#DIV/0!</v>
      </c>
      <c r="R671" s="36" t="str">
        <f t="shared" si="48"/>
        <v>#DIV/0!</v>
      </c>
      <c r="U671" s="36">
        <f t="shared" si="49"/>
        <v>0</v>
      </c>
      <c r="X671" s="38"/>
    </row>
    <row r="672">
      <c r="A672" s="33" t="s">
        <v>50</v>
      </c>
      <c r="B672" s="34" t="s">
        <v>37</v>
      </c>
      <c r="C672" s="34">
        <v>1.0</v>
      </c>
      <c r="D672" s="35">
        <v>44740.0</v>
      </c>
      <c r="E672" s="34" t="s">
        <v>48</v>
      </c>
      <c r="H672" s="34">
        <v>20.12</v>
      </c>
      <c r="I672" s="34">
        <v>6.0</v>
      </c>
      <c r="K672" s="34">
        <v>1.0</v>
      </c>
      <c r="N672" s="36">
        <f>M672-((AFDW!P637)*M672)</f>
        <v>0</v>
      </c>
      <c r="O672" s="36" t="str">
        <f t="shared" si="53"/>
        <v>#DIV/0!</v>
      </c>
      <c r="P672" s="36" t="str">
        <f t="shared" si="51"/>
        <v>#DIV/0!</v>
      </c>
      <c r="R672" s="36" t="str">
        <f t="shared" si="48"/>
        <v>#DIV/0!</v>
      </c>
      <c r="U672" s="36">
        <f t="shared" si="49"/>
        <v>0</v>
      </c>
      <c r="X672" s="38"/>
    </row>
    <row r="673">
      <c r="A673" s="33" t="s">
        <v>50</v>
      </c>
      <c r="B673" s="34" t="s">
        <v>37</v>
      </c>
      <c r="C673" s="34">
        <v>1.0</v>
      </c>
      <c r="D673" s="35">
        <v>44740.0</v>
      </c>
      <c r="E673" s="34" t="s">
        <v>48</v>
      </c>
      <c r="H673" s="34">
        <v>20.12</v>
      </c>
      <c r="I673" s="34">
        <v>7.0</v>
      </c>
      <c r="K673" s="34">
        <v>1.0</v>
      </c>
      <c r="N673" s="36">
        <f>M673-((AFDW!P638)*M673)</f>
        <v>0</v>
      </c>
      <c r="O673" s="36" t="str">
        <f t="shared" si="53"/>
        <v>#DIV/0!</v>
      </c>
      <c r="P673" s="36" t="str">
        <f t="shared" si="51"/>
        <v>#DIV/0!</v>
      </c>
      <c r="R673" s="36" t="str">
        <f t="shared" si="48"/>
        <v>#DIV/0!</v>
      </c>
      <c r="U673" s="36">
        <f t="shared" si="49"/>
        <v>0</v>
      </c>
      <c r="X673" s="38"/>
    </row>
    <row r="674">
      <c r="A674" s="33" t="s">
        <v>50</v>
      </c>
      <c r="B674" s="34" t="s">
        <v>37</v>
      </c>
      <c r="C674" s="34">
        <v>1.0</v>
      </c>
      <c r="D674" s="35">
        <v>44740.0</v>
      </c>
      <c r="E674" s="34" t="s">
        <v>48</v>
      </c>
      <c r="H674" s="34">
        <v>20.12</v>
      </c>
      <c r="I674" s="34">
        <v>7.0</v>
      </c>
      <c r="K674" s="34">
        <v>1.0</v>
      </c>
      <c r="N674" s="36">
        <f>M674-((AFDW!P639)*M674)</f>
        <v>0</v>
      </c>
      <c r="O674" s="36" t="str">
        <f t="shared" si="53"/>
        <v>#DIV/0!</v>
      </c>
      <c r="P674" s="36" t="str">
        <f t="shared" si="51"/>
        <v>#DIV/0!</v>
      </c>
      <c r="R674" s="36" t="str">
        <f t="shared" si="48"/>
        <v>#DIV/0!</v>
      </c>
      <c r="U674" s="36">
        <f t="shared" si="49"/>
        <v>0</v>
      </c>
      <c r="X674" s="38"/>
    </row>
    <row r="675">
      <c r="A675" s="33" t="s">
        <v>50</v>
      </c>
      <c r="B675" s="34" t="s">
        <v>37</v>
      </c>
      <c r="C675" s="34">
        <v>1.0</v>
      </c>
      <c r="D675" s="35">
        <v>44740.0</v>
      </c>
      <c r="E675" s="34" t="s">
        <v>48</v>
      </c>
      <c r="H675" s="34">
        <v>20.12</v>
      </c>
      <c r="I675" s="34">
        <v>7.0</v>
      </c>
      <c r="K675" s="34">
        <v>1.0</v>
      </c>
      <c r="N675" s="36">
        <f>M675-((AFDW!P640)*M675)</f>
        <v>0</v>
      </c>
      <c r="O675" s="36" t="str">
        <f t="shared" si="53"/>
        <v>#DIV/0!</v>
      </c>
      <c r="P675" s="36" t="str">
        <f t="shared" si="51"/>
        <v>#DIV/0!</v>
      </c>
      <c r="R675" s="36" t="str">
        <f t="shared" si="48"/>
        <v>#DIV/0!</v>
      </c>
      <c r="U675" s="36">
        <f t="shared" si="49"/>
        <v>0</v>
      </c>
      <c r="X675" s="38"/>
    </row>
    <row r="676">
      <c r="A676" s="33" t="s">
        <v>50</v>
      </c>
      <c r="B676" s="34" t="s">
        <v>37</v>
      </c>
      <c r="C676" s="34">
        <v>1.0</v>
      </c>
      <c r="D676" s="35">
        <v>44740.0</v>
      </c>
      <c r="E676" s="34" t="s">
        <v>48</v>
      </c>
      <c r="H676" s="34">
        <v>20.12</v>
      </c>
      <c r="I676" s="34">
        <v>8.0</v>
      </c>
      <c r="K676" s="34">
        <v>1.0</v>
      </c>
      <c r="N676" s="36">
        <f>M676-((AFDW!P641)*M676)</f>
        <v>0</v>
      </c>
      <c r="O676" s="36" t="str">
        <f t="shared" si="53"/>
        <v>#DIV/0!</v>
      </c>
      <c r="P676" s="36" t="str">
        <f t="shared" si="51"/>
        <v>#DIV/0!</v>
      </c>
      <c r="R676" s="36" t="str">
        <f t="shared" si="48"/>
        <v>#DIV/0!</v>
      </c>
      <c r="U676" s="36">
        <f t="shared" si="49"/>
        <v>0</v>
      </c>
      <c r="X676" s="38"/>
    </row>
    <row r="677">
      <c r="A677" s="33" t="s">
        <v>50</v>
      </c>
      <c r="B677" s="34" t="s">
        <v>37</v>
      </c>
      <c r="C677" s="34">
        <v>1.0</v>
      </c>
      <c r="D677" s="35">
        <v>44740.0</v>
      </c>
      <c r="E677" s="34" t="s">
        <v>48</v>
      </c>
      <c r="H677" s="34">
        <v>20.12</v>
      </c>
      <c r="I677" s="34">
        <v>8.0</v>
      </c>
      <c r="K677" s="34">
        <v>1.0</v>
      </c>
      <c r="N677" s="36">
        <f>M677-((AFDW!P642)*M677)</f>
        <v>0</v>
      </c>
      <c r="O677" s="36" t="str">
        <f t="shared" si="53"/>
        <v>#DIV/0!</v>
      </c>
      <c r="P677" s="36" t="str">
        <f t="shared" si="51"/>
        <v>#DIV/0!</v>
      </c>
      <c r="R677" s="36" t="str">
        <f t="shared" si="48"/>
        <v>#DIV/0!</v>
      </c>
      <c r="U677" s="36">
        <f t="shared" si="49"/>
        <v>0</v>
      </c>
      <c r="X677" s="38"/>
    </row>
    <row r="678">
      <c r="A678" s="33" t="s">
        <v>50</v>
      </c>
      <c r="B678" s="34" t="s">
        <v>37</v>
      </c>
      <c r="C678" s="34">
        <v>1.0</v>
      </c>
      <c r="D678" s="35">
        <v>44740.0</v>
      </c>
      <c r="E678" s="34" t="s">
        <v>48</v>
      </c>
      <c r="H678" s="34">
        <v>20.12</v>
      </c>
      <c r="I678" s="34">
        <v>8.0</v>
      </c>
      <c r="K678" s="34">
        <v>1.0</v>
      </c>
      <c r="N678" s="36">
        <f>M678-((AFDW!P643)*M678)</f>
        <v>0</v>
      </c>
      <c r="O678" s="36" t="str">
        <f t="shared" si="53"/>
        <v>#DIV/0!</v>
      </c>
      <c r="P678" s="36" t="str">
        <f t="shared" si="51"/>
        <v>#DIV/0!</v>
      </c>
      <c r="R678" s="36" t="str">
        <f t="shared" si="48"/>
        <v>#DIV/0!</v>
      </c>
      <c r="U678" s="36">
        <f t="shared" si="49"/>
        <v>0</v>
      </c>
      <c r="X678" s="38"/>
    </row>
    <row r="679">
      <c r="A679" s="33" t="s">
        <v>50</v>
      </c>
      <c r="B679" s="34" t="s">
        <v>37</v>
      </c>
      <c r="C679" s="34">
        <v>1.0</v>
      </c>
      <c r="D679" s="35">
        <v>44740.0</v>
      </c>
      <c r="E679" s="34" t="s">
        <v>48</v>
      </c>
      <c r="H679" s="34">
        <v>20.12</v>
      </c>
      <c r="I679" s="34">
        <v>9.0</v>
      </c>
      <c r="K679" s="34">
        <v>1.0</v>
      </c>
      <c r="N679" s="36">
        <f>M679-((AFDW!P644)*M679)</f>
        <v>0</v>
      </c>
      <c r="O679" s="36" t="str">
        <f t="shared" si="53"/>
        <v>#DIV/0!</v>
      </c>
      <c r="P679" s="36" t="str">
        <f t="shared" si="51"/>
        <v>#DIV/0!</v>
      </c>
      <c r="R679" s="36" t="str">
        <f t="shared" si="48"/>
        <v>#DIV/0!</v>
      </c>
      <c r="U679" s="36">
        <f t="shared" si="49"/>
        <v>0</v>
      </c>
      <c r="X679" s="38"/>
    </row>
    <row r="680">
      <c r="A680" s="33" t="s">
        <v>50</v>
      </c>
      <c r="B680" s="34" t="s">
        <v>37</v>
      </c>
      <c r="C680" s="34">
        <v>1.0</v>
      </c>
      <c r="D680" s="35">
        <v>44740.0</v>
      </c>
      <c r="E680" s="34" t="s">
        <v>48</v>
      </c>
      <c r="H680" s="34">
        <v>20.12</v>
      </c>
      <c r="I680" s="34">
        <v>9.0</v>
      </c>
      <c r="K680" s="34">
        <v>1.0</v>
      </c>
      <c r="N680" s="36">
        <f>M680-((AFDW!P645)*M680)</f>
        <v>0</v>
      </c>
      <c r="O680" s="36" t="str">
        <f t="shared" si="53"/>
        <v>#DIV/0!</v>
      </c>
      <c r="P680" s="36" t="str">
        <f t="shared" si="51"/>
        <v>#DIV/0!</v>
      </c>
      <c r="R680" s="36" t="str">
        <f t="shared" si="48"/>
        <v>#DIV/0!</v>
      </c>
      <c r="U680" s="36">
        <f t="shared" si="49"/>
        <v>0</v>
      </c>
      <c r="X680" s="38"/>
    </row>
    <row r="681">
      <c r="A681" s="33" t="s">
        <v>50</v>
      </c>
      <c r="B681" s="34" t="s">
        <v>37</v>
      </c>
      <c r="C681" s="34">
        <v>1.0</v>
      </c>
      <c r="D681" s="35">
        <v>44740.0</v>
      </c>
      <c r="E681" s="34" t="s">
        <v>48</v>
      </c>
      <c r="H681" s="34">
        <v>20.12</v>
      </c>
      <c r="I681" s="34">
        <v>9.0</v>
      </c>
      <c r="K681" s="34">
        <v>1.0</v>
      </c>
      <c r="N681" s="36">
        <f>M681-((AFDW!P646)*M681)</f>
        <v>0</v>
      </c>
      <c r="O681" s="36" t="str">
        <f t="shared" si="53"/>
        <v>#DIV/0!</v>
      </c>
      <c r="P681" s="36" t="str">
        <f t="shared" si="51"/>
        <v>#DIV/0!</v>
      </c>
      <c r="R681" s="36" t="str">
        <f t="shared" si="48"/>
        <v>#DIV/0!</v>
      </c>
      <c r="U681" s="36">
        <f t="shared" si="49"/>
        <v>0</v>
      </c>
      <c r="X681" s="38"/>
    </row>
    <row r="682">
      <c r="A682" s="33" t="s">
        <v>50</v>
      </c>
      <c r="B682" s="34" t="s">
        <v>37</v>
      </c>
      <c r="C682" s="34">
        <v>1.0</v>
      </c>
      <c r="D682" s="35">
        <v>44740.0</v>
      </c>
      <c r="E682" s="34" t="s">
        <v>48</v>
      </c>
      <c r="H682" s="34">
        <v>20.12</v>
      </c>
      <c r="I682" s="34">
        <v>10.0</v>
      </c>
      <c r="K682" s="34">
        <v>1.0</v>
      </c>
      <c r="N682" s="36">
        <f>M682-((AFDW!P647)*M682)</f>
        <v>0</v>
      </c>
      <c r="O682" s="36" t="str">
        <f t="shared" si="53"/>
        <v>#DIV/0!</v>
      </c>
      <c r="P682" s="36" t="str">
        <f t="shared" si="51"/>
        <v>#DIV/0!</v>
      </c>
      <c r="R682" s="36" t="str">
        <f t="shared" si="48"/>
        <v>#DIV/0!</v>
      </c>
      <c r="U682" s="36">
        <f t="shared" si="49"/>
        <v>0</v>
      </c>
      <c r="X682" s="38"/>
    </row>
    <row r="683">
      <c r="A683" s="33" t="s">
        <v>50</v>
      </c>
      <c r="B683" s="34" t="s">
        <v>37</v>
      </c>
      <c r="C683" s="34">
        <v>1.0</v>
      </c>
      <c r="D683" s="35">
        <v>44740.0</v>
      </c>
      <c r="E683" s="34" t="s">
        <v>48</v>
      </c>
      <c r="H683" s="34">
        <v>20.12</v>
      </c>
      <c r="I683" s="34">
        <v>10.0</v>
      </c>
      <c r="K683" s="34">
        <v>1.0</v>
      </c>
      <c r="N683" s="36">
        <f>M683-((AFDW!P648)*M683)</f>
        <v>0</v>
      </c>
      <c r="O683" s="36" t="str">
        <f t="shared" si="53"/>
        <v>#DIV/0!</v>
      </c>
      <c r="P683" s="36" t="str">
        <f t="shared" si="51"/>
        <v>#DIV/0!</v>
      </c>
      <c r="R683" s="36" t="str">
        <f t="shared" si="48"/>
        <v>#DIV/0!</v>
      </c>
      <c r="U683" s="36">
        <f t="shared" si="49"/>
        <v>0</v>
      </c>
      <c r="X683" s="38"/>
    </row>
    <row r="684">
      <c r="A684" s="40" t="s">
        <v>50</v>
      </c>
      <c r="B684" s="41" t="s">
        <v>37</v>
      </c>
      <c r="C684" s="41">
        <v>1.0</v>
      </c>
      <c r="D684" s="42">
        <v>44740.0</v>
      </c>
      <c r="E684" s="41" t="s">
        <v>48</v>
      </c>
      <c r="F684" s="32"/>
      <c r="G684" s="32"/>
      <c r="H684" s="41">
        <v>20.12</v>
      </c>
      <c r="I684" s="41">
        <v>10.0</v>
      </c>
      <c r="J684" s="32"/>
      <c r="K684" s="41">
        <v>1.0</v>
      </c>
      <c r="L684" s="32"/>
      <c r="M684" s="32"/>
      <c r="N684" s="32">
        <f>M684-((AFDW!P649)*M684)</f>
        <v>0</v>
      </c>
      <c r="O684" s="32" t="str">
        <f t="shared" si="53"/>
        <v>#DIV/0!</v>
      </c>
      <c r="P684" s="32" t="str">
        <f t="shared" si="51"/>
        <v>#DIV/0!</v>
      </c>
      <c r="Q684" s="32"/>
      <c r="R684" s="32" t="str">
        <f t="shared" si="48"/>
        <v>#DIV/0!</v>
      </c>
      <c r="S684" s="32"/>
      <c r="T684" s="32"/>
      <c r="U684" s="32">
        <f t="shared" si="49"/>
        <v>0</v>
      </c>
      <c r="V684" s="32"/>
      <c r="W684" s="32"/>
      <c r="X684" s="43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>
      <c r="A685" s="77" t="s">
        <v>50</v>
      </c>
      <c r="B685" s="34" t="s">
        <v>37</v>
      </c>
      <c r="C685" s="34">
        <v>1.0</v>
      </c>
      <c r="D685" s="60">
        <v>44740.0</v>
      </c>
      <c r="E685" s="34" t="s">
        <v>41</v>
      </c>
      <c r="H685" s="34">
        <v>29.26</v>
      </c>
      <c r="I685" s="34">
        <v>1.0</v>
      </c>
      <c r="J685" s="62">
        <v>116.08</v>
      </c>
      <c r="K685" s="34">
        <v>1.0</v>
      </c>
      <c r="L685" s="62">
        <v>31.3955</v>
      </c>
      <c r="N685" s="36">
        <f>M685-((AFDW!P650)*M685)</f>
        <v>0</v>
      </c>
      <c r="S685" s="62">
        <v>1.0311</v>
      </c>
      <c r="T685" s="62">
        <v>1.914497843E7</v>
      </c>
      <c r="X685" s="38"/>
    </row>
    <row r="686">
      <c r="A686" s="77" t="s">
        <v>50</v>
      </c>
      <c r="B686" s="34" t="s">
        <v>37</v>
      </c>
      <c r="C686" s="34">
        <v>1.0</v>
      </c>
      <c r="D686" s="35">
        <v>44740.0</v>
      </c>
      <c r="E686" s="34" t="s">
        <v>41</v>
      </c>
      <c r="H686" s="34">
        <v>29.26</v>
      </c>
      <c r="I686" s="34">
        <v>1.0</v>
      </c>
      <c r="J686" s="62">
        <v>116.08</v>
      </c>
      <c r="K686" s="34">
        <v>1.0</v>
      </c>
      <c r="L686" s="62">
        <v>31.3955</v>
      </c>
      <c r="N686" s="36">
        <f>M686-((AFDW!P651)*M686)</f>
        <v>0</v>
      </c>
      <c r="S686" s="62">
        <v>1.0528</v>
      </c>
      <c r="T686" s="62">
        <v>1.928346733E7</v>
      </c>
      <c r="X686" s="38"/>
    </row>
    <row r="687">
      <c r="A687" s="77" t="s">
        <v>50</v>
      </c>
      <c r="B687" s="34" t="s">
        <v>37</v>
      </c>
      <c r="C687" s="34">
        <v>1.0</v>
      </c>
      <c r="D687" s="35">
        <v>44740.0</v>
      </c>
      <c r="E687" s="34" t="s">
        <v>41</v>
      </c>
      <c r="H687" s="34">
        <v>29.26</v>
      </c>
      <c r="I687" s="34">
        <v>1.0</v>
      </c>
      <c r="J687" s="62">
        <v>116.08</v>
      </c>
      <c r="K687" s="34">
        <v>1.0</v>
      </c>
      <c r="L687" s="62">
        <v>31.3955</v>
      </c>
      <c r="N687" s="36">
        <f>M687-((AFDW!P652)*M687)</f>
        <v>0</v>
      </c>
      <c r="S687" s="62">
        <v>1.0665</v>
      </c>
      <c r="T687" s="62">
        <v>1.924730789E7</v>
      </c>
      <c r="X687" s="38"/>
    </row>
    <row r="688">
      <c r="A688" s="77" t="s">
        <v>50</v>
      </c>
      <c r="B688" s="34" t="s">
        <v>37</v>
      </c>
      <c r="C688" s="34">
        <v>1.0</v>
      </c>
      <c r="D688" s="35">
        <v>44740.0</v>
      </c>
      <c r="E688" s="34" t="s">
        <v>41</v>
      </c>
      <c r="H688" s="34">
        <v>29.26</v>
      </c>
      <c r="I688" s="34">
        <v>2.0</v>
      </c>
      <c r="J688" s="34">
        <v>136.6</v>
      </c>
      <c r="K688" s="34">
        <v>1.0</v>
      </c>
      <c r="L688" s="34">
        <v>32.6125</v>
      </c>
      <c r="N688" s="36">
        <f>M688-((AFDW!P653)*M688)</f>
        <v>0</v>
      </c>
      <c r="X688" s="38"/>
    </row>
    <row r="689">
      <c r="A689" s="77" t="s">
        <v>50</v>
      </c>
      <c r="B689" s="34" t="s">
        <v>37</v>
      </c>
      <c r="C689" s="34">
        <v>1.0</v>
      </c>
      <c r="D689" s="35">
        <v>44740.0</v>
      </c>
      <c r="E689" s="34" t="s">
        <v>41</v>
      </c>
      <c r="H689" s="34">
        <v>29.26</v>
      </c>
      <c r="I689" s="34">
        <v>2.0</v>
      </c>
      <c r="J689" s="34">
        <v>136.6</v>
      </c>
      <c r="K689" s="34">
        <v>1.0</v>
      </c>
      <c r="L689" s="34">
        <v>32.6125</v>
      </c>
      <c r="N689" s="36">
        <f>M689-((AFDW!P654)*M689)</f>
        <v>0</v>
      </c>
      <c r="X689" s="38"/>
    </row>
    <row r="690">
      <c r="A690" s="77" t="s">
        <v>50</v>
      </c>
      <c r="B690" s="34" t="s">
        <v>37</v>
      </c>
      <c r="C690" s="34">
        <v>1.0</v>
      </c>
      <c r="D690" s="35">
        <v>44740.0</v>
      </c>
      <c r="E690" s="34" t="s">
        <v>41</v>
      </c>
      <c r="H690" s="34">
        <v>29.26</v>
      </c>
      <c r="I690" s="34">
        <v>2.0</v>
      </c>
      <c r="J690" s="34">
        <v>136.6</v>
      </c>
      <c r="K690" s="34">
        <v>1.0</v>
      </c>
      <c r="L690" s="34">
        <v>32.6125</v>
      </c>
      <c r="N690" s="36">
        <f>M690-((AFDW!P655)*M690)</f>
        <v>0</v>
      </c>
      <c r="X690" s="38"/>
    </row>
    <row r="691">
      <c r="A691" s="77" t="s">
        <v>50</v>
      </c>
      <c r="B691" s="34" t="s">
        <v>37</v>
      </c>
      <c r="C691" s="34">
        <v>1.0</v>
      </c>
      <c r="D691" s="60">
        <v>44740.0</v>
      </c>
      <c r="E691" s="34" t="s">
        <v>41</v>
      </c>
      <c r="H691" s="34">
        <v>29.26</v>
      </c>
      <c r="I691" s="34">
        <v>3.0</v>
      </c>
      <c r="J691" s="34">
        <v>93.02</v>
      </c>
      <c r="K691" s="34">
        <v>1.0</v>
      </c>
      <c r="L691" s="34">
        <v>28.6349</v>
      </c>
      <c r="N691" s="36">
        <f>M691-((AFDW!P656)*M691)</f>
        <v>0</v>
      </c>
      <c r="X691" s="38"/>
    </row>
    <row r="692">
      <c r="A692" s="77" t="s">
        <v>50</v>
      </c>
      <c r="B692" s="34" t="s">
        <v>37</v>
      </c>
      <c r="C692" s="34">
        <v>1.0</v>
      </c>
      <c r="D692" s="60">
        <v>44740.0</v>
      </c>
      <c r="E692" s="34" t="s">
        <v>41</v>
      </c>
      <c r="H692" s="34">
        <v>29.26</v>
      </c>
      <c r="I692" s="34">
        <v>3.0</v>
      </c>
      <c r="J692" s="34">
        <v>93.02</v>
      </c>
      <c r="K692" s="34">
        <v>1.0</v>
      </c>
      <c r="L692" s="34">
        <v>28.6349</v>
      </c>
      <c r="N692" s="36">
        <f>M692-((AFDW!P657)*M692)</f>
        <v>0</v>
      </c>
      <c r="X692" s="38"/>
    </row>
    <row r="693">
      <c r="A693" s="77" t="s">
        <v>50</v>
      </c>
      <c r="B693" s="34" t="s">
        <v>37</v>
      </c>
      <c r="C693" s="34">
        <v>1.0</v>
      </c>
      <c r="D693" s="60">
        <v>44740.0</v>
      </c>
      <c r="E693" s="34" t="s">
        <v>41</v>
      </c>
      <c r="H693" s="34">
        <v>29.26</v>
      </c>
      <c r="I693" s="34">
        <v>3.0</v>
      </c>
      <c r="J693" s="34">
        <v>93.02</v>
      </c>
      <c r="K693" s="34">
        <v>1.0</v>
      </c>
      <c r="L693" s="34">
        <v>28.6349</v>
      </c>
      <c r="N693" s="36">
        <f>M693-((AFDW!P658)*M693)</f>
        <v>0</v>
      </c>
      <c r="X693" s="38"/>
    </row>
    <row r="694">
      <c r="A694" s="77" t="s">
        <v>50</v>
      </c>
      <c r="B694" s="34" t="s">
        <v>37</v>
      </c>
      <c r="C694" s="34">
        <v>1.0</v>
      </c>
      <c r="D694" s="60">
        <v>44740.0</v>
      </c>
      <c r="E694" s="34" t="s">
        <v>41</v>
      </c>
      <c r="H694" s="34">
        <v>29.26</v>
      </c>
      <c r="I694" s="34">
        <v>4.0</v>
      </c>
      <c r="J694" s="34">
        <v>106.99</v>
      </c>
      <c r="K694" s="34">
        <v>1.0</v>
      </c>
      <c r="L694" s="34">
        <v>27.878</v>
      </c>
      <c r="N694" s="36">
        <f>M694-((AFDW!P659)*M694)</f>
        <v>0</v>
      </c>
      <c r="X694" s="38"/>
    </row>
    <row r="695">
      <c r="A695" s="77" t="s">
        <v>50</v>
      </c>
      <c r="B695" s="34" t="s">
        <v>37</v>
      </c>
      <c r="C695" s="34">
        <v>1.0</v>
      </c>
      <c r="D695" s="60">
        <v>44740.0</v>
      </c>
      <c r="E695" s="34" t="s">
        <v>41</v>
      </c>
      <c r="H695" s="34">
        <v>29.26</v>
      </c>
      <c r="I695" s="34">
        <v>4.0</v>
      </c>
      <c r="J695" s="34">
        <v>106.99</v>
      </c>
      <c r="K695" s="34">
        <v>1.0</v>
      </c>
      <c r="L695" s="34">
        <v>27.878</v>
      </c>
      <c r="N695" s="36">
        <f>M695-((AFDW!P660)*M695)</f>
        <v>0</v>
      </c>
      <c r="X695" s="38"/>
    </row>
    <row r="696">
      <c r="A696" s="77" t="s">
        <v>50</v>
      </c>
      <c r="B696" s="34" t="s">
        <v>37</v>
      </c>
      <c r="C696" s="34">
        <v>1.0</v>
      </c>
      <c r="D696" s="60">
        <v>44740.0</v>
      </c>
      <c r="E696" s="34" t="s">
        <v>41</v>
      </c>
      <c r="H696" s="34">
        <v>29.26</v>
      </c>
      <c r="I696" s="34">
        <v>4.0</v>
      </c>
      <c r="J696" s="34">
        <v>106.99</v>
      </c>
      <c r="K696" s="34">
        <v>1.0</v>
      </c>
      <c r="L696" s="34">
        <v>27.878</v>
      </c>
      <c r="N696" s="36">
        <f>M696-((AFDW!P661)*M696)</f>
        <v>0</v>
      </c>
      <c r="X696" s="38"/>
    </row>
    <row r="697">
      <c r="A697" s="77" t="s">
        <v>50</v>
      </c>
      <c r="B697" s="34" t="s">
        <v>37</v>
      </c>
      <c r="C697" s="34">
        <v>1.0</v>
      </c>
      <c r="D697" s="60">
        <v>44740.0</v>
      </c>
      <c r="E697" s="34" t="s">
        <v>41</v>
      </c>
      <c r="H697" s="34">
        <v>29.26</v>
      </c>
      <c r="I697" s="34">
        <v>5.0</v>
      </c>
      <c r="J697" s="34">
        <v>96.96</v>
      </c>
      <c r="K697" s="34">
        <v>1.0</v>
      </c>
      <c r="L697" s="34">
        <v>28.7699</v>
      </c>
      <c r="N697" s="36">
        <f>M697-((AFDW!P662)*M697)</f>
        <v>0</v>
      </c>
      <c r="X697" s="38"/>
    </row>
    <row r="698">
      <c r="A698" s="77" t="s">
        <v>50</v>
      </c>
      <c r="B698" s="34" t="s">
        <v>37</v>
      </c>
      <c r="C698" s="34">
        <v>1.0</v>
      </c>
      <c r="D698" s="60">
        <v>44740.0</v>
      </c>
      <c r="E698" s="34" t="s">
        <v>41</v>
      </c>
      <c r="H698" s="34">
        <v>29.26</v>
      </c>
      <c r="I698" s="34">
        <v>5.0</v>
      </c>
      <c r="J698" s="34">
        <v>96.96</v>
      </c>
      <c r="K698" s="34">
        <v>1.0</v>
      </c>
      <c r="L698" s="34">
        <v>28.7699</v>
      </c>
      <c r="N698" s="36">
        <f>M698-((AFDW!P663)*M698)</f>
        <v>0</v>
      </c>
      <c r="X698" s="38"/>
    </row>
    <row r="699">
      <c r="A699" s="77" t="s">
        <v>50</v>
      </c>
      <c r="B699" s="34" t="s">
        <v>37</v>
      </c>
      <c r="C699" s="34">
        <v>1.0</v>
      </c>
      <c r="D699" s="60">
        <v>44740.0</v>
      </c>
      <c r="E699" s="34" t="s">
        <v>41</v>
      </c>
      <c r="H699" s="34">
        <v>29.26</v>
      </c>
      <c r="I699" s="34">
        <v>5.0</v>
      </c>
      <c r="J699" s="34">
        <v>96.96</v>
      </c>
      <c r="K699" s="34">
        <v>1.0</v>
      </c>
      <c r="L699" s="34">
        <v>28.7699</v>
      </c>
      <c r="N699" s="36">
        <f>M699-((AFDW!P664)*M699)</f>
        <v>0</v>
      </c>
      <c r="X699" s="38"/>
    </row>
    <row r="700">
      <c r="A700" s="77" t="s">
        <v>50</v>
      </c>
      <c r="B700" s="34" t="s">
        <v>37</v>
      </c>
      <c r="C700" s="34">
        <v>1.0</v>
      </c>
      <c r="D700" s="60">
        <v>44740.0</v>
      </c>
      <c r="E700" s="34" t="s">
        <v>41</v>
      </c>
      <c r="H700" s="34">
        <v>29.26</v>
      </c>
      <c r="I700" s="34">
        <v>6.0</v>
      </c>
      <c r="J700" s="34">
        <v>102.26</v>
      </c>
      <c r="K700" s="34">
        <v>1.0</v>
      </c>
      <c r="L700" s="34">
        <v>38.1234</v>
      </c>
      <c r="N700" s="36">
        <f>M700-((AFDW!P665)*M700)</f>
        <v>0</v>
      </c>
      <c r="X700" s="38"/>
    </row>
    <row r="701">
      <c r="A701" s="77" t="s">
        <v>50</v>
      </c>
      <c r="B701" s="34" t="s">
        <v>37</v>
      </c>
      <c r="C701" s="34">
        <v>1.0</v>
      </c>
      <c r="D701" s="60">
        <v>44740.0</v>
      </c>
      <c r="E701" s="34" t="s">
        <v>41</v>
      </c>
      <c r="H701" s="34">
        <v>29.26</v>
      </c>
      <c r="I701" s="34">
        <v>6.0</v>
      </c>
      <c r="J701" s="34">
        <v>102.26</v>
      </c>
      <c r="K701" s="34">
        <v>1.0</v>
      </c>
      <c r="L701" s="34">
        <v>38.1234</v>
      </c>
      <c r="N701" s="36">
        <f>M701-((AFDW!P666)*M701)</f>
        <v>0</v>
      </c>
      <c r="X701" s="38"/>
    </row>
    <row r="702">
      <c r="A702" s="77" t="s">
        <v>50</v>
      </c>
      <c r="B702" s="34" t="s">
        <v>37</v>
      </c>
      <c r="C702" s="34">
        <v>1.0</v>
      </c>
      <c r="D702" s="60">
        <v>44740.0</v>
      </c>
      <c r="E702" s="34" t="s">
        <v>41</v>
      </c>
      <c r="H702" s="34">
        <v>29.26</v>
      </c>
      <c r="I702" s="34">
        <v>6.0</v>
      </c>
      <c r="J702" s="34">
        <v>102.26</v>
      </c>
      <c r="K702" s="34">
        <v>1.0</v>
      </c>
      <c r="L702" s="34">
        <v>38.1234</v>
      </c>
      <c r="N702" s="36">
        <f>M702-((AFDW!P667)*M702)</f>
        <v>0</v>
      </c>
      <c r="X702" s="38"/>
    </row>
    <row r="703">
      <c r="A703" s="77" t="s">
        <v>50</v>
      </c>
      <c r="B703" s="34" t="s">
        <v>37</v>
      </c>
      <c r="C703" s="34">
        <v>1.0</v>
      </c>
      <c r="D703" s="60">
        <v>44740.0</v>
      </c>
      <c r="E703" s="34" t="s">
        <v>41</v>
      </c>
      <c r="H703" s="34">
        <v>29.26</v>
      </c>
      <c r="I703" s="34">
        <v>7.0</v>
      </c>
      <c r="J703" s="34">
        <v>89.78</v>
      </c>
      <c r="K703" s="34">
        <v>1.0</v>
      </c>
      <c r="L703" s="34">
        <v>27.1816</v>
      </c>
      <c r="N703" s="36">
        <f>M703-((AFDW!P668)*M703)</f>
        <v>0</v>
      </c>
      <c r="X703" s="38"/>
    </row>
    <row r="704">
      <c r="A704" s="77" t="s">
        <v>50</v>
      </c>
      <c r="B704" s="34" t="s">
        <v>37</v>
      </c>
      <c r="C704" s="34">
        <v>1.0</v>
      </c>
      <c r="D704" s="60">
        <v>44740.0</v>
      </c>
      <c r="E704" s="34" t="s">
        <v>41</v>
      </c>
      <c r="H704" s="34">
        <v>29.26</v>
      </c>
      <c r="I704" s="34">
        <v>7.0</v>
      </c>
      <c r="J704" s="34">
        <v>89.78</v>
      </c>
      <c r="K704" s="34">
        <v>1.0</v>
      </c>
      <c r="L704" s="34">
        <v>27.1816</v>
      </c>
      <c r="N704" s="36">
        <f>M704-((AFDW!P669)*M704)</f>
        <v>0</v>
      </c>
      <c r="X704" s="38"/>
    </row>
    <row r="705">
      <c r="A705" s="77" t="s">
        <v>50</v>
      </c>
      <c r="B705" s="34" t="s">
        <v>37</v>
      </c>
      <c r="C705" s="34">
        <v>1.0</v>
      </c>
      <c r="D705" s="60">
        <v>44740.0</v>
      </c>
      <c r="E705" s="34" t="s">
        <v>41</v>
      </c>
      <c r="H705" s="34">
        <v>29.26</v>
      </c>
      <c r="I705" s="34">
        <v>7.0</v>
      </c>
      <c r="J705" s="34">
        <v>89.78</v>
      </c>
      <c r="K705" s="34">
        <v>1.0</v>
      </c>
      <c r="L705" s="34">
        <v>27.1816</v>
      </c>
      <c r="N705" s="36">
        <f>M705-((AFDW!P670)*M705)</f>
        <v>0</v>
      </c>
      <c r="X705" s="38"/>
    </row>
    <row r="706">
      <c r="A706" s="77" t="s">
        <v>50</v>
      </c>
      <c r="B706" s="34" t="s">
        <v>37</v>
      </c>
      <c r="C706" s="34">
        <v>1.0</v>
      </c>
      <c r="D706" s="60">
        <v>44740.0</v>
      </c>
      <c r="E706" s="34" t="s">
        <v>41</v>
      </c>
      <c r="H706" s="34">
        <v>29.26</v>
      </c>
      <c r="I706" s="34">
        <v>8.0</v>
      </c>
      <c r="J706" s="34">
        <v>108.01</v>
      </c>
      <c r="K706" s="34">
        <v>1.0</v>
      </c>
      <c r="L706" s="34">
        <v>30.0435</v>
      </c>
      <c r="N706" s="36">
        <f>M706-((AFDW!P671)*M706)</f>
        <v>0</v>
      </c>
      <c r="X706" s="38"/>
    </row>
    <row r="707">
      <c r="A707" s="77" t="s">
        <v>50</v>
      </c>
      <c r="B707" s="34" t="s">
        <v>37</v>
      </c>
      <c r="C707" s="34">
        <v>1.0</v>
      </c>
      <c r="D707" s="60">
        <v>44740.0</v>
      </c>
      <c r="E707" s="34" t="s">
        <v>41</v>
      </c>
      <c r="H707" s="34">
        <v>29.26</v>
      </c>
      <c r="I707" s="34">
        <v>8.0</v>
      </c>
      <c r="J707" s="34">
        <v>108.01</v>
      </c>
      <c r="K707" s="34">
        <v>1.0</v>
      </c>
      <c r="L707" s="34">
        <v>30.0435</v>
      </c>
      <c r="N707" s="36">
        <f>M707-((AFDW!P672)*M707)</f>
        <v>0</v>
      </c>
      <c r="X707" s="38"/>
    </row>
    <row r="708">
      <c r="A708" s="77" t="s">
        <v>50</v>
      </c>
      <c r="B708" s="34" t="s">
        <v>37</v>
      </c>
      <c r="C708" s="34">
        <v>1.0</v>
      </c>
      <c r="D708" s="60">
        <v>44740.0</v>
      </c>
      <c r="E708" s="34" t="s">
        <v>41</v>
      </c>
      <c r="H708" s="34">
        <v>29.26</v>
      </c>
      <c r="I708" s="34">
        <v>8.0</v>
      </c>
      <c r="J708" s="34">
        <v>108.01</v>
      </c>
      <c r="K708" s="34">
        <v>1.0</v>
      </c>
      <c r="L708" s="34">
        <v>30.0435</v>
      </c>
      <c r="N708" s="36">
        <f>M708-((AFDW!P673)*M708)</f>
        <v>0</v>
      </c>
      <c r="X708" s="38"/>
    </row>
    <row r="709">
      <c r="A709" s="77" t="s">
        <v>50</v>
      </c>
      <c r="B709" s="34" t="s">
        <v>37</v>
      </c>
      <c r="C709" s="34">
        <v>1.0</v>
      </c>
      <c r="D709" s="60">
        <v>44740.0</v>
      </c>
      <c r="E709" s="34" t="s">
        <v>41</v>
      </c>
      <c r="H709" s="34">
        <v>29.26</v>
      </c>
      <c r="I709" s="34">
        <v>9.0</v>
      </c>
      <c r="J709" s="34">
        <v>104.02</v>
      </c>
      <c r="K709" s="34">
        <v>1.0</v>
      </c>
      <c r="L709" s="34">
        <v>42.579</v>
      </c>
      <c r="N709" s="36">
        <f>M709-((AFDW!P674)*M709)</f>
        <v>0</v>
      </c>
      <c r="X709" s="38"/>
    </row>
    <row r="710">
      <c r="A710" s="77" t="s">
        <v>50</v>
      </c>
      <c r="B710" s="34" t="s">
        <v>37</v>
      </c>
      <c r="C710" s="34">
        <v>1.0</v>
      </c>
      <c r="D710" s="60">
        <v>44740.0</v>
      </c>
      <c r="E710" s="34" t="s">
        <v>41</v>
      </c>
      <c r="H710" s="34">
        <v>29.26</v>
      </c>
      <c r="I710" s="34">
        <v>9.0</v>
      </c>
      <c r="J710" s="34">
        <v>104.02</v>
      </c>
      <c r="K710" s="34">
        <v>1.0</v>
      </c>
      <c r="L710" s="34">
        <v>42.579</v>
      </c>
      <c r="N710" s="36">
        <f>M710-((AFDW!P675)*M710)</f>
        <v>0</v>
      </c>
      <c r="X710" s="38"/>
    </row>
    <row r="711">
      <c r="A711" s="77" t="s">
        <v>50</v>
      </c>
      <c r="B711" s="34" t="s">
        <v>37</v>
      </c>
      <c r="C711" s="34">
        <v>1.0</v>
      </c>
      <c r="D711" s="60">
        <v>44740.0</v>
      </c>
      <c r="E711" s="34" t="s">
        <v>41</v>
      </c>
      <c r="H711" s="34">
        <v>29.26</v>
      </c>
      <c r="I711" s="34">
        <v>9.0</v>
      </c>
      <c r="J711" s="34">
        <v>104.02</v>
      </c>
      <c r="K711" s="34">
        <v>1.0</v>
      </c>
      <c r="L711" s="34">
        <v>42.579</v>
      </c>
      <c r="N711" s="36">
        <f>M711-((AFDW!P676)*M711)</f>
        <v>0</v>
      </c>
      <c r="X711" s="38"/>
    </row>
    <row r="712">
      <c r="A712" s="77" t="s">
        <v>50</v>
      </c>
      <c r="B712" s="34" t="s">
        <v>37</v>
      </c>
      <c r="C712" s="34">
        <v>1.0</v>
      </c>
      <c r="D712" s="60">
        <v>44740.0</v>
      </c>
      <c r="E712" s="34" t="s">
        <v>41</v>
      </c>
      <c r="H712" s="34">
        <v>29.26</v>
      </c>
      <c r="I712" s="34">
        <v>10.0</v>
      </c>
      <c r="J712" s="34">
        <v>108.75</v>
      </c>
      <c r="K712" s="34">
        <v>1.0</v>
      </c>
      <c r="L712" s="34">
        <v>28.1459</v>
      </c>
      <c r="N712" s="36">
        <f>M712-((AFDW!P677)*M712)</f>
        <v>0</v>
      </c>
      <c r="X712" s="38"/>
    </row>
    <row r="713">
      <c r="A713" s="77" t="s">
        <v>50</v>
      </c>
      <c r="B713" s="34" t="s">
        <v>37</v>
      </c>
      <c r="C713" s="34">
        <v>1.0</v>
      </c>
      <c r="D713" s="60">
        <v>44740.0</v>
      </c>
      <c r="E713" s="34" t="s">
        <v>41</v>
      </c>
      <c r="H713" s="34">
        <v>29.26</v>
      </c>
      <c r="I713" s="34">
        <v>10.0</v>
      </c>
      <c r="J713" s="34">
        <v>108.75</v>
      </c>
      <c r="K713" s="34">
        <v>1.0</v>
      </c>
      <c r="L713" s="34">
        <v>28.1459</v>
      </c>
      <c r="N713" s="36">
        <f>M713-((AFDW!P678)*M713)</f>
        <v>0</v>
      </c>
      <c r="X713" s="38"/>
    </row>
    <row r="714">
      <c r="A714" s="77" t="s">
        <v>50</v>
      </c>
      <c r="B714" s="34" t="s">
        <v>37</v>
      </c>
      <c r="C714" s="34">
        <v>1.0</v>
      </c>
      <c r="D714" s="60">
        <v>44740.0</v>
      </c>
      <c r="E714" s="34" t="s">
        <v>41</v>
      </c>
      <c r="H714" s="34">
        <v>29.26</v>
      </c>
      <c r="I714" s="34">
        <v>10.0</v>
      </c>
      <c r="J714" s="34">
        <v>108.75</v>
      </c>
      <c r="K714" s="34">
        <v>1.0</v>
      </c>
      <c r="L714" s="34">
        <v>28.1459</v>
      </c>
      <c r="X714" s="38"/>
    </row>
    <row r="715">
      <c r="A715" s="77" t="s">
        <v>50</v>
      </c>
      <c r="B715" s="34" t="s">
        <v>37</v>
      </c>
      <c r="C715" s="34">
        <v>1.0</v>
      </c>
      <c r="D715" s="60">
        <v>44740.0</v>
      </c>
      <c r="E715" s="34" t="s">
        <v>41</v>
      </c>
      <c r="H715" s="34">
        <v>29.26</v>
      </c>
      <c r="I715" s="34">
        <v>11.0</v>
      </c>
      <c r="J715" s="34">
        <v>105.55</v>
      </c>
      <c r="K715" s="34">
        <v>1.0</v>
      </c>
      <c r="L715" s="34">
        <v>30.7326</v>
      </c>
      <c r="X715" s="38"/>
    </row>
    <row r="716">
      <c r="A716" s="77" t="s">
        <v>50</v>
      </c>
      <c r="B716" s="34" t="s">
        <v>37</v>
      </c>
      <c r="C716" s="34">
        <v>1.0</v>
      </c>
      <c r="D716" s="60">
        <v>44740.0</v>
      </c>
      <c r="E716" s="34" t="s">
        <v>41</v>
      </c>
      <c r="H716" s="34">
        <v>29.26</v>
      </c>
      <c r="I716" s="34">
        <v>11.0</v>
      </c>
      <c r="J716" s="34">
        <v>105.55</v>
      </c>
      <c r="K716" s="34">
        <v>1.0</v>
      </c>
      <c r="L716" s="34">
        <v>30.7326</v>
      </c>
      <c r="X716" s="38"/>
    </row>
    <row r="717">
      <c r="A717" s="77" t="s">
        <v>50</v>
      </c>
      <c r="B717" s="34" t="s">
        <v>37</v>
      </c>
      <c r="C717" s="34">
        <v>1.0</v>
      </c>
      <c r="D717" s="60">
        <v>44740.0</v>
      </c>
      <c r="E717" s="34" t="s">
        <v>41</v>
      </c>
      <c r="H717" s="34">
        <v>29.26</v>
      </c>
      <c r="I717" s="34">
        <v>11.0</v>
      </c>
      <c r="J717" s="34">
        <v>105.55</v>
      </c>
      <c r="K717" s="34">
        <v>1.0</v>
      </c>
      <c r="L717" s="34">
        <v>30.7326</v>
      </c>
      <c r="X717" s="38"/>
    </row>
    <row r="718">
      <c r="A718" s="77" t="s">
        <v>50</v>
      </c>
      <c r="B718" s="34" t="s">
        <v>37</v>
      </c>
      <c r="C718" s="34">
        <v>1.0</v>
      </c>
      <c r="D718" s="60">
        <v>44740.0</v>
      </c>
      <c r="E718" s="34" t="s">
        <v>41</v>
      </c>
      <c r="H718" s="34">
        <v>29.26</v>
      </c>
      <c r="I718" s="34">
        <v>12.0</v>
      </c>
      <c r="J718" s="34">
        <v>110.95</v>
      </c>
      <c r="K718" s="34">
        <v>1.0</v>
      </c>
      <c r="L718" s="34">
        <v>35.0674</v>
      </c>
      <c r="X718" s="38"/>
    </row>
    <row r="719">
      <c r="A719" s="77" t="s">
        <v>50</v>
      </c>
      <c r="B719" s="34" t="s">
        <v>37</v>
      </c>
      <c r="C719" s="34">
        <v>1.0</v>
      </c>
      <c r="D719" s="60">
        <v>44740.0</v>
      </c>
      <c r="E719" s="34" t="s">
        <v>41</v>
      </c>
      <c r="H719" s="34">
        <v>29.26</v>
      </c>
      <c r="I719" s="34">
        <v>12.0</v>
      </c>
      <c r="J719" s="34">
        <v>110.95</v>
      </c>
      <c r="K719" s="34">
        <v>1.0</v>
      </c>
      <c r="L719" s="34">
        <v>35.0674</v>
      </c>
      <c r="X719" s="38"/>
    </row>
    <row r="720">
      <c r="A720" s="78" t="s">
        <v>50</v>
      </c>
      <c r="B720" s="41" t="s">
        <v>37</v>
      </c>
      <c r="C720" s="41">
        <v>1.0</v>
      </c>
      <c r="D720" s="42">
        <v>44740.0</v>
      </c>
      <c r="E720" s="41" t="s">
        <v>41</v>
      </c>
      <c r="F720" s="32"/>
      <c r="G720" s="32"/>
      <c r="H720" s="41">
        <v>29.26</v>
      </c>
      <c r="I720" s="41">
        <v>12.0</v>
      </c>
      <c r="J720" s="41">
        <v>110.95</v>
      </c>
      <c r="K720" s="41">
        <v>1.0</v>
      </c>
      <c r="L720" s="41">
        <v>35.0674</v>
      </c>
      <c r="M720" s="32"/>
      <c r="N720" s="32">
        <f>M720-((AFDW!P679)*M720)</f>
        <v>0</v>
      </c>
      <c r="O720" s="32"/>
      <c r="P720" s="32"/>
      <c r="Q720" s="32"/>
      <c r="R720" s="32"/>
      <c r="S720" s="32"/>
      <c r="T720" s="32"/>
      <c r="U720" s="32"/>
      <c r="V720" s="32"/>
      <c r="W720" s="32"/>
      <c r="X720" s="43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>
      <c r="A721" s="33" t="s">
        <v>50</v>
      </c>
      <c r="B721" s="34" t="s">
        <v>37</v>
      </c>
      <c r="C721" s="34">
        <v>1.0</v>
      </c>
      <c r="D721" s="35">
        <v>44754.0</v>
      </c>
      <c r="E721" s="34" t="s">
        <v>48</v>
      </c>
      <c r="H721" s="34">
        <v>39.62</v>
      </c>
      <c r="I721" s="34">
        <v>1.0</v>
      </c>
      <c r="K721" s="34">
        <v>1.0</v>
      </c>
      <c r="N721" s="36">
        <f>M721-((AFDW!P680)*M721)</f>
        <v>0</v>
      </c>
      <c r="O721" s="36" t="str">
        <f t="shared" ref="O721:O780" si="54">1-(M721/L721)</f>
        <v>#DIV/0!</v>
      </c>
      <c r="P721" s="36" t="str">
        <f t="shared" ref="P721:P780" si="55">1-(N721/L721)</f>
        <v>#DIV/0!</v>
      </c>
      <c r="R721" s="36" t="str">
        <f t="shared" ref="R721:R729" si="56">L721/N721</f>
        <v>#DIV/0!</v>
      </c>
      <c r="U721" s="36">
        <f t="shared" ref="U721:U825" si="57">T721/1000000</f>
        <v>0</v>
      </c>
      <c r="X721" s="38"/>
    </row>
    <row r="722">
      <c r="A722" s="33" t="s">
        <v>50</v>
      </c>
      <c r="B722" s="34" t="s">
        <v>37</v>
      </c>
      <c r="C722" s="34">
        <v>1.0</v>
      </c>
      <c r="D722" s="35">
        <v>44754.0</v>
      </c>
      <c r="E722" s="34" t="s">
        <v>48</v>
      </c>
      <c r="H722" s="34">
        <v>39.62</v>
      </c>
      <c r="I722" s="34">
        <v>1.0</v>
      </c>
      <c r="K722" s="34">
        <v>1.0</v>
      </c>
      <c r="N722" s="36">
        <f>M722-((AFDW!P681)*M722)</f>
        <v>0</v>
      </c>
      <c r="O722" s="36" t="str">
        <f t="shared" si="54"/>
        <v>#DIV/0!</v>
      </c>
      <c r="P722" s="36" t="str">
        <f t="shared" si="55"/>
        <v>#DIV/0!</v>
      </c>
      <c r="R722" s="36" t="str">
        <f t="shared" si="56"/>
        <v>#DIV/0!</v>
      </c>
      <c r="U722" s="36">
        <f t="shared" si="57"/>
        <v>0</v>
      </c>
      <c r="X722" s="38"/>
    </row>
    <row r="723">
      <c r="A723" s="33" t="s">
        <v>50</v>
      </c>
      <c r="B723" s="34" t="s">
        <v>37</v>
      </c>
      <c r="C723" s="34">
        <v>1.0</v>
      </c>
      <c r="D723" s="35">
        <v>44754.0</v>
      </c>
      <c r="E723" s="34" t="s">
        <v>48</v>
      </c>
      <c r="H723" s="34">
        <v>39.62</v>
      </c>
      <c r="I723" s="34">
        <v>1.0</v>
      </c>
      <c r="K723" s="34">
        <v>1.0</v>
      </c>
      <c r="N723" s="36">
        <f>M723-((AFDW!P682)*M723)</f>
        <v>0</v>
      </c>
      <c r="O723" s="36" t="str">
        <f t="shared" si="54"/>
        <v>#DIV/0!</v>
      </c>
      <c r="P723" s="36" t="str">
        <f t="shared" si="55"/>
        <v>#DIV/0!</v>
      </c>
      <c r="R723" s="36" t="str">
        <f t="shared" si="56"/>
        <v>#DIV/0!</v>
      </c>
      <c r="U723" s="36">
        <f t="shared" si="57"/>
        <v>0</v>
      </c>
      <c r="X723" s="38"/>
    </row>
    <row r="724">
      <c r="A724" s="33" t="s">
        <v>50</v>
      </c>
      <c r="B724" s="34" t="s">
        <v>37</v>
      </c>
      <c r="C724" s="34">
        <v>1.0</v>
      </c>
      <c r="D724" s="35">
        <v>44754.0</v>
      </c>
      <c r="E724" s="34" t="s">
        <v>48</v>
      </c>
      <c r="H724" s="34">
        <v>39.62</v>
      </c>
      <c r="I724" s="34">
        <v>2.0</v>
      </c>
      <c r="K724" s="34">
        <v>1.0</v>
      </c>
      <c r="N724" s="36">
        <f>M724-((AFDW!P683)*M724)</f>
        <v>0</v>
      </c>
      <c r="O724" s="36" t="str">
        <f t="shared" si="54"/>
        <v>#DIV/0!</v>
      </c>
      <c r="P724" s="36" t="str">
        <f t="shared" si="55"/>
        <v>#DIV/0!</v>
      </c>
      <c r="R724" s="36" t="str">
        <f t="shared" si="56"/>
        <v>#DIV/0!</v>
      </c>
      <c r="U724" s="36">
        <f t="shared" si="57"/>
        <v>0</v>
      </c>
      <c r="X724" s="38"/>
    </row>
    <row r="725">
      <c r="A725" s="33" t="s">
        <v>50</v>
      </c>
      <c r="B725" s="34" t="s">
        <v>37</v>
      </c>
      <c r="C725" s="34">
        <v>1.0</v>
      </c>
      <c r="D725" s="35">
        <v>44754.0</v>
      </c>
      <c r="E725" s="34" t="s">
        <v>48</v>
      </c>
      <c r="H725" s="34">
        <v>39.62</v>
      </c>
      <c r="I725" s="34">
        <v>2.0</v>
      </c>
      <c r="K725" s="34">
        <v>1.0</v>
      </c>
      <c r="N725" s="36">
        <f>M725-((AFDW!P684)*M725)</f>
        <v>0</v>
      </c>
      <c r="O725" s="36" t="str">
        <f t="shared" si="54"/>
        <v>#DIV/0!</v>
      </c>
      <c r="P725" s="36" t="str">
        <f t="shared" si="55"/>
        <v>#DIV/0!</v>
      </c>
      <c r="R725" s="36" t="str">
        <f t="shared" si="56"/>
        <v>#DIV/0!</v>
      </c>
      <c r="U725" s="36">
        <f t="shared" si="57"/>
        <v>0</v>
      </c>
      <c r="X725" s="38"/>
    </row>
    <row r="726">
      <c r="A726" s="33" t="s">
        <v>50</v>
      </c>
      <c r="B726" s="34" t="s">
        <v>37</v>
      </c>
      <c r="C726" s="34">
        <v>1.0</v>
      </c>
      <c r="D726" s="35">
        <v>44754.0</v>
      </c>
      <c r="E726" s="34" t="s">
        <v>48</v>
      </c>
      <c r="H726" s="34">
        <v>39.62</v>
      </c>
      <c r="I726" s="34">
        <v>2.0</v>
      </c>
      <c r="K726" s="34">
        <v>1.0</v>
      </c>
      <c r="N726" s="36">
        <f>M726-((AFDW!P685)*M726)</f>
        <v>0</v>
      </c>
      <c r="O726" s="36" t="str">
        <f t="shared" si="54"/>
        <v>#DIV/0!</v>
      </c>
      <c r="P726" s="36" t="str">
        <f t="shared" si="55"/>
        <v>#DIV/0!</v>
      </c>
      <c r="R726" s="36" t="str">
        <f t="shared" si="56"/>
        <v>#DIV/0!</v>
      </c>
      <c r="U726" s="36">
        <f t="shared" si="57"/>
        <v>0</v>
      </c>
      <c r="X726" s="38"/>
    </row>
    <row r="727">
      <c r="A727" s="33" t="s">
        <v>50</v>
      </c>
      <c r="B727" s="34" t="s">
        <v>37</v>
      </c>
      <c r="C727" s="34">
        <v>1.0</v>
      </c>
      <c r="D727" s="35">
        <v>44754.0</v>
      </c>
      <c r="E727" s="34" t="s">
        <v>48</v>
      </c>
      <c r="H727" s="34">
        <v>39.62</v>
      </c>
      <c r="I727" s="34">
        <v>3.0</v>
      </c>
      <c r="K727" s="34">
        <v>1.0</v>
      </c>
      <c r="N727" s="36">
        <f>M727-((AFDW!P686)*M727)</f>
        <v>0</v>
      </c>
      <c r="O727" s="36" t="str">
        <f t="shared" si="54"/>
        <v>#DIV/0!</v>
      </c>
      <c r="P727" s="36" t="str">
        <f t="shared" si="55"/>
        <v>#DIV/0!</v>
      </c>
      <c r="R727" s="36" t="str">
        <f t="shared" si="56"/>
        <v>#DIV/0!</v>
      </c>
      <c r="U727" s="36">
        <f t="shared" si="57"/>
        <v>0</v>
      </c>
      <c r="X727" s="38"/>
    </row>
    <row r="728">
      <c r="A728" s="33" t="s">
        <v>50</v>
      </c>
      <c r="B728" s="34" t="s">
        <v>37</v>
      </c>
      <c r="C728" s="34">
        <v>1.0</v>
      </c>
      <c r="D728" s="35">
        <v>44754.0</v>
      </c>
      <c r="E728" s="34" t="s">
        <v>48</v>
      </c>
      <c r="H728" s="34">
        <v>39.62</v>
      </c>
      <c r="I728" s="34">
        <v>3.0</v>
      </c>
      <c r="K728" s="34">
        <v>1.0</v>
      </c>
      <c r="N728" s="36">
        <f>M728-((AFDW!P687)*M728)</f>
        <v>0</v>
      </c>
      <c r="O728" s="36" t="str">
        <f t="shared" si="54"/>
        <v>#DIV/0!</v>
      </c>
      <c r="P728" s="36" t="str">
        <f t="shared" si="55"/>
        <v>#DIV/0!</v>
      </c>
      <c r="R728" s="36" t="str">
        <f t="shared" si="56"/>
        <v>#DIV/0!</v>
      </c>
      <c r="U728" s="36">
        <f t="shared" si="57"/>
        <v>0</v>
      </c>
      <c r="X728" s="38"/>
    </row>
    <row r="729">
      <c r="A729" s="33" t="s">
        <v>50</v>
      </c>
      <c r="B729" s="34" t="s">
        <v>37</v>
      </c>
      <c r="C729" s="34">
        <v>1.0</v>
      </c>
      <c r="D729" s="35">
        <v>44754.0</v>
      </c>
      <c r="E729" s="34" t="s">
        <v>48</v>
      </c>
      <c r="H729" s="34">
        <v>39.62</v>
      </c>
      <c r="I729" s="34">
        <v>3.0</v>
      </c>
      <c r="K729" s="34">
        <v>1.0</v>
      </c>
      <c r="N729" s="36">
        <f>M729-((AFDW!P688)*M729)</f>
        <v>0</v>
      </c>
      <c r="O729" s="36" t="str">
        <f t="shared" si="54"/>
        <v>#DIV/0!</v>
      </c>
      <c r="P729" s="36" t="str">
        <f t="shared" si="55"/>
        <v>#DIV/0!</v>
      </c>
      <c r="R729" s="36" t="str">
        <f t="shared" si="56"/>
        <v>#DIV/0!</v>
      </c>
      <c r="U729" s="36">
        <f t="shared" si="57"/>
        <v>0</v>
      </c>
      <c r="X729" s="38"/>
    </row>
    <row r="730">
      <c r="A730" s="33" t="s">
        <v>50</v>
      </c>
      <c r="B730" s="34" t="s">
        <v>37</v>
      </c>
      <c r="C730" s="34">
        <v>1.0</v>
      </c>
      <c r="D730" s="35">
        <v>44754.0</v>
      </c>
      <c r="E730" s="34" t="s">
        <v>48</v>
      </c>
      <c r="H730" s="34">
        <v>39.62</v>
      </c>
      <c r="I730" s="34">
        <v>4.0</v>
      </c>
      <c r="K730" s="34">
        <v>1.0</v>
      </c>
      <c r="N730" s="36">
        <f>M730-((AFDW!P689)*M730)</f>
        <v>0</v>
      </c>
      <c r="O730" s="36" t="str">
        <f t="shared" si="54"/>
        <v>#DIV/0!</v>
      </c>
      <c r="P730" s="36" t="str">
        <f t="shared" si="55"/>
        <v>#DIV/0!</v>
      </c>
      <c r="U730" s="36">
        <f t="shared" si="57"/>
        <v>0</v>
      </c>
      <c r="X730" s="38"/>
    </row>
    <row r="731">
      <c r="A731" s="33" t="s">
        <v>50</v>
      </c>
      <c r="B731" s="34" t="s">
        <v>37</v>
      </c>
      <c r="C731" s="34">
        <v>1.0</v>
      </c>
      <c r="D731" s="35">
        <v>44754.0</v>
      </c>
      <c r="E731" s="34" t="s">
        <v>48</v>
      </c>
      <c r="H731" s="34">
        <v>39.62</v>
      </c>
      <c r="I731" s="34">
        <v>4.0</v>
      </c>
      <c r="K731" s="34">
        <v>1.0</v>
      </c>
      <c r="N731" s="36">
        <f>M731-((AFDW!P690)*M731)</f>
        <v>0</v>
      </c>
      <c r="O731" s="36" t="str">
        <f t="shared" si="54"/>
        <v>#DIV/0!</v>
      </c>
      <c r="P731" s="36" t="str">
        <f t="shared" si="55"/>
        <v>#DIV/0!</v>
      </c>
      <c r="U731" s="36">
        <f t="shared" si="57"/>
        <v>0</v>
      </c>
      <c r="X731" s="38"/>
    </row>
    <row r="732">
      <c r="A732" s="33" t="s">
        <v>50</v>
      </c>
      <c r="B732" s="34" t="s">
        <v>37</v>
      </c>
      <c r="C732" s="34">
        <v>1.0</v>
      </c>
      <c r="D732" s="35">
        <v>44754.0</v>
      </c>
      <c r="E732" s="34" t="s">
        <v>48</v>
      </c>
      <c r="H732" s="34">
        <v>39.62</v>
      </c>
      <c r="I732" s="34">
        <v>4.0</v>
      </c>
      <c r="K732" s="34">
        <v>1.0</v>
      </c>
      <c r="N732" s="36">
        <f>M732-((AFDW!P691)*M732)</f>
        <v>0</v>
      </c>
      <c r="O732" s="36" t="str">
        <f t="shared" si="54"/>
        <v>#DIV/0!</v>
      </c>
      <c r="P732" s="36" t="str">
        <f t="shared" si="55"/>
        <v>#DIV/0!</v>
      </c>
      <c r="U732" s="36">
        <f t="shared" si="57"/>
        <v>0</v>
      </c>
      <c r="X732" s="38"/>
    </row>
    <row r="733">
      <c r="A733" s="33" t="s">
        <v>50</v>
      </c>
      <c r="B733" s="34" t="s">
        <v>37</v>
      </c>
      <c r="C733" s="34">
        <v>1.0</v>
      </c>
      <c r="D733" s="35">
        <v>44754.0</v>
      </c>
      <c r="E733" s="34" t="s">
        <v>48</v>
      </c>
      <c r="H733" s="34">
        <v>39.62</v>
      </c>
      <c r="I733" s="34">
        <v>5.0</v>
      </c>
      <c r="K733" s="34">
        <v>1.0</v>
      </c>
      <c r="N733" s="36">
        <f>M733-((AFDW!P692)*M733)</f>
        <v>0</v>
      </c>
      <c r="O733" s="36" t="str">
        <f t="shared" si="54"/>
        <v>#DIV/0!</v>
      </c>
      <c r="P733" s="36" t="str">
        <f t="shared" si="55"/>
        <v>#DIV/0!</v>
      </c>
      <c r="U733" s="36">
        <f t="shared" si="57"/>
        <v>0</v>
      </c>
      <c r="X733" s="38"/>
    </row>
    <row r="734">
      <c r="A734" s="33" t="s">
        <v>50</v>
      </c>
      <c r="B734" s="34" t="s">
        <v>37</v>
      </c>
      <c r="C734" s="34">
        <v>1.0</v>
      </c>
      <c r="D734" s="35">
        <v>44754.0</v>
      </c>
      <c r="E734" s="34" t="s">
        <v>48</v>
      </c>
      <c r="H734" s="34">
        <v>39.62</v>
      </c>
      <c r="I734" s="34">
        <v>5.0</v>
      </c>
      <c r="K734" s="34">
        <v>1.0</v>
      </c>
      <c r="N734" s="36">
        <f>M734-((AFDW!P693)*M734)</f>
        <v>0</v>
      </c>
      <c r="O734" s="36" t="str">
        <f t="shared" si="54"/>
        <v>#DIV/0!</v>
      </c>
      <c r="P734" s="36" t="str">
        <f t="shared" si="55"/>
        <v>#DIV/0!</v>
      </c>
      <c r="U734" s="36">
        <f t="shared" si="57"/>
        <v>0</v>
      </c>
      <c r="X734" s="38"/>
    </row>
    <row r="735">
      <c r="A735" s="33" t="s">
        <v>50</v>
      </c>
      <c r="B735" s="34" t="s">
        <v>37</v>
      </c>
      <c r="C735" s="34">
        <v>1.0</v>
      </c>
      <c r="D735" s="35">
        <v>44754.0</v>
      </c>
      <c r="E735" s="34" t="s">
        <v>48</v>
      </c>
      <c r="H735" s="34">
        <v>39.62</v>
      </c>
      <c r="I735" s="34">
        <v>5.0</v>
      </c>
      <c r="K735" s="34">
        <v>1.0</v>
      </c>
      <c r="N735" s="36">
        <f>M735-((AFDW!P694)*M735)</f>
        <v>0</v>
      </c>
      <c r="O735" s="36" t="str">
        <f t="shared" si="54"/>
        <v>#DIV/0!</v>
      </c>
      <c r="P735" s="36" t="str">
        <f t="shared" si="55"/>
        <v>#DIV/0!</v>
      </c>
      <c r="U735" s="36">
        <f t="shared" si="57"/>
        <v>0</v>
      </c>
      <c r="X735" s="38"/>
    </row>
    <row r="736">
      <c r="A736" s="33" t="s">
        <v>50</v>
      </c>
      <c r="B736" s="34" t="s">
        <v>37</v>
      </c>
      <c r="C736" s="34">
        <v>1.0</v>
      </c>
      <c r="D736" s="35">
        <v>44754.0</v>
      </c>
      <c r="E736" s="34" t="s">
        <v>48</v>
      </c>
      <c r="H736" s="34">
        <v>39.62</v>
      </c>
      <c r="I736" s="34">
        <v>6.0</v>
      </c>
      <c r="K736" s="34">
        <v>1.0</v>
      </c>
      <c r="N736" s="36">
        <f>M736-((AFDW!P695)*M736)</f>
        <v>0</v>
      </c>
      <c r="O736" s="36" t="str">
        <f t="shared" si="54"/>
        <v>#DIV/0!</v>
      </c>
      <c r="P736" s="36" t="str">
        <f t="shared" si="55"/>
        <v>#DIV/0!</v>
      </c>
      <c r="U736" s="36">
        <f t="shared" si="57"/>
        <v>0</v>
      </c>
      <c r="X736" s="38"/>
    </row>
    <row r="737">
      <c r="A737" s="33" t="s">
        <v>50</v>
      </c>
      <c r="B737" s="34" t="s">
        <v>37</v>
      </c>
      <c r="C737" s="34">
        <v>1.0</v>
      </c>
      <c r="D737" s="35">
        <v>44754.0</v>
      </c>
      <c r="E737" s="34" t="s">
        <v>48</v>
      </c>
      <c r="H737" s="34">
        <v>39.62</v>
      </c>
      <c r="I737" s="34">
        <v>6.0</v>
      </c>
      <c r="K737" s="34">
        <v>1.0</v>
      </c>
      <c r="N737" s="36">
        <f>M737-((AFDW!P696)*M737)</f>
        <v>0</v>
      </c>
      <c r="O737" s="36" t="str">
        <f t="shared" si="54"/>
        <v>#DIV/0!</v>
      </c>
      <c r="P737" s="36" t="str">
        <f t="shared" si="55"/>
        <v>#DIV/0!</v>
      </c>
      <c r="U737" s="36">
        <f t="shared" si="57"/>
        <v>0</v>
      </c>
      <c r="X737" s="38"/>
    </row>
    <row r="738">
      <c r="A738" s="33" t="s">
        <v>50</v>
      </c>
      <c r="B738" s="34" t="s">
        <v>37</v>
      </c>
      <c r="C738" s="34">
        <v>1.0</v>
      </c>
      <c r="D738" s="35">
        <v>44754.0</v>
      </c>
      <c r="E738" s="34" t="s">
        <v>48</v>
      </c>
      <c r="H738" s="34">
        <v>39.62</v>
      </c>
      <c r="I738" s="34">
        <v>6.0</v>
      </c>
      <c r="K738" s="34">
        <v>1.0</v>
      </c>
      <c r="N738" s="36">
        <f>M738-((AFDW!P697)*M738)</f>
        <v>0</v>
      </c>
      <c r="O738" s="36" t="str">
        <f t="shared" si="54"/>
        <v>#DIV/0!</v>
      </c>
      <c r="P738" s="36" t="str">
        <f t="shared" si="55"/>
        <v>#DIV/0!</v>
      </c>
      <c r="U738" s="36">
        <f t="shared" si="57"/>
        <v>0</v>
      </c>
      <c r="X738" s="38"/>
    </row>
    <row r="739">
      <c r="A739" s="33" t="s">
        <v>50</v>
      </c>
      <c r="B739" s="34" t="s">
        <v>37</v>
      </c>
      <c r="C739" s="34">
        <v>1.0</v>
      </c>
      <c r="D739" s="35">
        <v>44754.0</v>
      </c>
      <c r="E739" s="34" t="s">
        <v>48</v>
      </c>
      <c r="H739" s="34">
        <v>39.62</v>
      </c>
      <c r="I739" s="34">
        <v>7.0</v>
      </c>
      <c r="K739" s="34">
        <v>1.0</v>
      </c>
      <c r="N739" s="36">
        <f>M739-((AFDW!P698)*M739)</f>
        <v>0</v>
      </c>
      <c r="O739" s="36" t="str">
        <f t="shared" si="54"/>
        <v>#DIV/0!</v>
      </c>
      <c r="P739" s="36" t="str">
        <f t="shared" si="55"/>
        <v>#DIV/0!</v>
      </c>
      <c r="U739" s="36">
        <f t="shared" si="57"/>
        <v>0</v>
      </c>
      <c r="X739" s="38"/>
    </row>
    <row r="740">
      <c r="A740" s="33" t="s">
        <v>50</v>
      </c>
      <c r="B740" s="34" t="s">
        <v>37</v>
      </c>
      <c r="C740" s="34">
        <v>1.0</v>
      </c>
      <c r="D740" s="35">
        <v>44754.0</v>
      </c>
      <c r="E740" s="34" t="s">
        <v>48</v>
      </c>
      <c r="H740" s="34">
        <v>39.62</v>
      </c>
      <c r="I740" s="34">
        <v>7.0</v>
      </c>
      <c r="K740" s="34">
        <v>1.0</v>
      </c>
      <c r="N740" s="36">
        <f>M740-((AFDW!P699)*M740)</f>
        <v>0</v>
      </c>
      <c r="O740" s="36" t="str">
        <f t="shared" si="54"/>
        <v>#DIV/0!</v>
      </c>
      <c r="P740" s="36" t="str">
        <f t="shared" si="55"/>
        <v>#DIV/0!</v>
      </c>
      <c r="U740" s="36">
        <f t="shared" si="57"/>
        <v>0</v>
      </c>
      <c r="X740" s="38"/>
    </row>
    <row r="741">
      <c r="A741" s="33" t="s">
        <v>50</v>
      </c>
      <c r="B741" s="34" t="s">
        <v>37</v>
      </c>
      <c r="C741" s="34">
        <v>1.0</v>
      </c>
      <c r="D741" s="35">
        <v>44754.0</v>
      </c>
      <c r="E741" s="34" t="s">
        <v>48</v>
      </c>
      <c r="H741" s="34">
        <v>39.62</v>
      </c>
      <c r="I741" s="34">
        <v>7.0</v>
      </c>
      <c r="K741" s="34">
        <v>1.0</v>
      </c>
      <c r="N741" s="36">
        <f>M741-((AFDW!P700)*M741)</f>
        <v>0</v>
      </c>
      <c r="O741" s="36" t="str">
        <f t="shared" si="54"/>
        <v>#DIV/0!</v>
      </c>
      <c r="P741" s="36" t="str">
        <f t="shared" si="55"/>
        <v>#DIV/0!</v>
      </c>
      <c r="U741" s="36">
        <f t="shared" si="57"/>
        <v>0</v>
      </c>
      <c r="X741" s="38"/>
    </row>
    <row r="742">
      <c r="A742" s="33" t="s">
        <v>50</v>
      </c>
      <c r="B742" s="34" t="s">
        <v>37</v>
      </c>
      <c r="C742" s="34">
        <v>1.0</v>
      </c>
      <c r="D742" s="35">
        <v>44754.0</v>
      </c>
      <c r="E742" s="34" t="s">
        <v>48</v>
      </c>
      <c r="H742" s="34">
        <v>39.62</v>
      </c>
      <c r="I742" s="34">
        <v>8.0</v>
      </c>
      <c r="K742" s="34">
        <v>1.0</v>
      </c>
      <c r="N742" s="36">
        <f>M742-((AFDW!P701)*M742)</f>
        <v>0</v>
      </c>
      <c r="O742" s="36" t="str">
        <f t="shared" si="54"/>
        <v>#DIV/0!</v>
      </c>
      <c r="P742" s="36" t="str">
        <f t="shared" si="55"/>
        <v>#DIV/0!</v>
      </c>
      <c r="U742" s="36">
        <f t="shared" si="57"/>
        <v>0</v>
      </c>
      <c r="X742" s="38"/>
    </row>
    <row r="743">
      <c r="A743" s="33" t="s">
        <v>50</v>
      </c>
      <c r="B743" s="34" t="s">
        <v>37</v>
      </c>
      <c r="C743" s="34">
        <v>1.0</v>
      </c>
      <c r="D743" s="35">
        <v>44754.0</v>
      </c>
      <c r="E743" s="34" t="s">
        <v>48</v>
      </c>
      <c r="H743" s="34">
        <v>39.62</v>
      </c>
      <c r="I743" s="34">
        <v>8.0</v>
      </c>
      <c r="K743" s="34">
        <v>1.0</v>
      </c>
      <c r="N743" s="36">
        <f>M743-((AFDW!P702)*M743)</f>
        <v>0</v>
      </c>
      <c r="O743" s="36" t="str">
        <f t="shared" si="54"/>
        <v>#DIV/0!</v>
      </c>
      <c r="P743" s="36" t="str">
        <f t="shared" si="55"/>
        <v>#DIV/0!</v>
      </c>
      <c r="U743" s="36">
        <f t="shared" si="57"/>
        <v>0</v>
      </c>
      <c r="X743" s="38"/>
    </row>
    <row r="744">
      <c r="A744" s="33" t="s">
        <v>50</v>
      </c>
      <c r="B744" s="34" t="s">
        <v>37</v>
      </c>
      <c r="C744" s="34">
        <v>1.0</v>
      </c>
      <c r="D744" s="35">
        <v>44754.0</v>
      </c>
      <c r="E744" s="34" t="s">
        <v>48</v>
      </c>
      <c r="H744" s="34">
        <v>39.62</v>
      </c>
      <c r="I744" s="34">
        <v>8.0</v>
      </c>
      <c r="K744" s="34">
        <v>1.0</v>
      </c>
      <c r="N744" s="36">
        <f>M744-((AFDW!P703)*M744)</f>
        <v>0</v>
      </c>
      <c r="O744" s="36" t="str">
        <f t="shared" si="54"/>
        <v>#DIV/0!</v>
      </c>
      <c r="P744" s="36" t="str">
        <f t="shared" si="55"/>
        <v>#DIV/0!</v>
      </c>
      <c r="U744" s="36">
        <f t="shared" si="57"/>
        <v>0</v>
      </c>
      <c r="X744" s="38"/>
    </row>
    <row r="745">
      <c r="A745" s="33" t="s">
        <v>50</v>
      </c>
      <c r="B745" s="34" t="s">
        <v>37</v>
      </c>
      <c r="C745" s="34">
        <v>1.0</v>
      </c>
      <c r="D745" s="35">
        <v>44754.0</v>
      </c>
      <c r="E745" s="34" t="s">
        <v>48</v>
      </c>
      <c r="H745" s="34">
        <v>39.62</v>
      </c>
      <c r="I745" s="34">
        <v>9.0</v>
      </c>
      <c r="K745" s="34">
        <v>1.0</v>
      </c>
      <c r="N745" s="36">
        <f>M745-((AFDW!P704)*M745)</f>
        <v>0</v>
      </c>
      <c r="O745" s="36" t="str">
        <f t="shared" si="54"/>
        <v>#DIV/0!</v>
      </c>
      <c r="P745" s="36" t="str">
        <f t="shared" si="55"/>
        <v>#DIV/0!</v>
      </c>
      <c r="U745" s="36">
        <f t="shared" si="57"/>
        <v>0</v>
      </c>
      <c r="X745" s="38"/>
    </row>
    <row r="746">
      <c r="A746" s="33" t="s">
        <v>50</v>
      </c>
      <c r="B746" s="34" t="s">
        <v>37</v>
      </c>
      <c r="C746" s="34">
        <v>1.0</v>
      </c>
      <c r="D746" s="35">
        <v>44754.0</v>
      </c>
      <c r="E746" s="34" t="s">
        <v>48</v>
      </c>
      <c r="H746" s="34">
        <v>39.62</v>
      </c>
      <c r="I746" s="34">
        <v>9.0</v>
      </c>
      <c r="K746" s="34">
        <v>1.0</v>
      </c>
      <c r="N746" s="36">
        <f>M746-((AFDW!P705)*M746)</f>
        <v>0</v>
      </c>
      <c r="O746" s="36" t="str">
        <f t="shared" si="54"/>
        <v>#DIV/0!</v>
      </c>
      <c r="P746" s="36" t="str">
        <f t="shared" si="55"/>
        <v>#DIV/0!</v>
      </c>
      <c r="U746" s="36">
        <f t="shared" si="57"/>
        <v>0</v>
      </c>
      <c r="X746" s="38"/>
    </row>
    <row r="747">
      <c r="A747" s="33" t="s">
        <v>50</v>
      </c>
      <c r="B747" s="34" t="s">
        <v>37</v>
      </c>
      <c r="C747" s="34">
        <v>1.0</v>
      </c>
      <c r="D747" s="35">
        <v>44754.0</v>
      </c>
      <c r="E747" s="34" t="s">
        <v>48</v>
      </c>
      <c r="H747" s="34">
        <v>39.62</v>
      </c>
      <c r="I747" s="34">
        <v>9.0</v>
      </c>
      <c r="K747" s="34">
        <v>1.0</v>
      </c>
      <c r="N747" s="36">
        <f>M747-((AFDW!P706)*M747)</f>
        <v>0</v>
      </c>
      <c r="O747" s="36" t="str">
        <f t="shared" si="54"/>
        <v>#DIV/0!</v>
      </c>
      <c r="P747" s="36" t="str">
        <f t="shared" si="55"/>
        <v>#DIV/0!</v>
      </c>
      <c r="U747" s="36">
        <f t="shared" si="57"/>
        <v>0</v>
      </c>
      <c r="X747" s="38"/>
    </row>
    <row r="748">
      <c r="A748" s="33" t="s">
        <v>50</v>
      </c>
      <c r="B748" s="34" t="s">
        <v>37</v>
      </c>
      <c r="C748" s="34">
        <v>1.0</v>
      </c>
      <c r="D748" s="35">
        <v>44754.0</v>
      </c>
      <c r="E748" s="34" t="s">
        <v>48</v>
      </c>
      <c r="H748" s="34">
        <v>39.62</v>
      </c>
      <c r="I748" s="34">
        <v>10.0</v>
      </c>
      <c r="K748" s="34">
        <v>1.0</v>
      </c>
      <c r="N748" s="36">
        <f>M748-((AFDW!P707)*M748)</f>
        <v>0</v>
      </c>
      <c r="O748" s="36" t="str">
        <f t="shared" si="54"/>
        <v>#DIV/0!</v>
      </c>
      <c r="P748" s="36" t="str">
        <f t="shared" si="55"/>
        <v>#DIV/0!</v>
      </c>
      <c r="U748" s="36">
        <f t="shared" si="57"/>
        <v>0</v>
      </c>
      <c r="X748" s="38"/>
    </row>
    <row r="749">
      <c r="A749" s="33" t="s">
        <v>50</v>
      </c>
      <c r="B749" s="34" t="s">
        <v>37</v>
      </c>
      <c r="C749" s="34">
        <v>1.0</v>
      </c>
      <c r="D749" s="35">
        <v>44754.0</v>
      </c>
      <c r="E749" s="34" t="s">
        <v>48</v>
      </c>
      <c r="H749" s="34">
        <v>39.62</v>
      </c>
      <c r="I749" s="34">
        <v>10.0</v>
      </c>
      <c r="K749" s="34">
        <v>1.0</v>
      </c>
      <c r="N749" s="36">
        <f>M749-((AFDW!P708)*M749)</f>
        <v>0</v>
      </c>
      <c r="O749" s="36" t="str">
        <f t="shared" si="54"/>
        <v>#DIV/0!</v>
      </c>
      <c r="P749" s="36" t="str">
        <f t="shared" si="55"/>
        <v>#DIV/0!</v>
      </c>
      <c r="U749" s="36">
        <f t="shared" si="57"/>
        <v>0</v>
      </c>
      <c r="X749" s="38"/>
    </row>
    <row r="750">
      <c r="A750" s="40" t="s">
        <v>50</v>
      </c>
      <c r="B750" s="41" t="s">
        <v>37</v>
      </c>
      <c r="C750" s="41">
        <v>1.0</v>
      </c>
      <c r="D750" s="42">
        <v>44754.0</v>
      </c>
      <c r="E750" s="41" t="s">
        <v>48</v>
      </c>
      <c r="F750" s="32"/>
      <c r="G750" s="32"/>
      <c r="H750" s="41">
        <v>39.62</v>
      </c>
      <c r="I750" s="41">
        <v>10.0</v>
      </c>
      <c r="J750" s="32"/>
      <c r="K750" s="41">
        <v>1.0</v>
      </c>
      <c r="L750" s="32"/>
      <c r="M750" s="32"/>
      <c r="N750" s="32">
        <f>M750-((AFDW!P709)*M750)</f>
        <v>0</v>
      </c>
      <c r="O750" s="32" t="str">
        <f t="shared" si="54"/>
        <v>#DIV/0!</v>
      </c>
      <c r="P750" s="32" t="str">
        <f t="shared" si="55"/>
        <v>#DIV/0!</v>
      </c>
      <c r="Q750" s="32"/>
      <c r="R750" s="32"/>
      <c r="S750" s="32"/>
      <c r="T750" s="32"/>
      <c r="U750" s="32">
        <f t="shared" si="57"/>
        <v>0</v>
      </c>
      <c r="V750" s="32"/>
      <c r="W750" s="32"/>
      <c r="X750" s="43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>
      <c r="A751" s="33" t="s">
        <v>50</v>
      </c>
      <c r="B751" s="34" t="s">
        <v>37</v>
      </c>
      <c r="C751" s="34">
        <v>1.0</v>
      </c>
      <c r="D751" s="35">
        <v>44756.0</v>
      </c>
      <c r="E751" s="34" t="s">
        <v>48</v>
      </c>
      <c r="H751" s="34">
        <v>20.12</v>
      </c>
      <c r="I751" s="34">
        <v>1.0</v>
      </c>
      <c r="J751" s="34">
        <v>121.77</v>
      </c>
      <c r="K751" s="34">
        <v>1.0</v>
      </c>
      <c r="L751" s="34">
        <v>33.0979</v>
      </c>
      <c r="M751" s="34">
        <v>8.8062</v>
      </c>
      <c r="O751" s="36">
        <f t="shared" si="54"/>
        <v>0.7339347814</v>
      </c>
      <c r="P751" s="36">
        <f t="shared" si="55"/>
        <v>1</v>
      </c>
      <c r="Q751" s="36">
        <f t="shared" ref="Q751:Q765" si="58">L751/M751</f>
        <v>3.758476982</v>
      </c>
      <c r="U751" s="36">
        <f t="shared" si="57"/>
        <v>0</v>
      </c>
      <c r="X751" s="38"/>
    </row>
    <row r="752">
      <c r="A752" s="33" t="s">
        <v>50</v>
      </c>
      <c r="B752" s="34" t="s">
        <v>37</v>
      </c>
      <c r="C752" s="34">
        <v>1.0</v>
      </c>
      <c r="D752" s="35">
        <v>44756.0</v>
      </c>
      <c r="E752" s="34" t="s">
        <v>48</v>
      </c>
      <c r="H752" s="34">
        <v>20.12</v>
      </c>
      <c r="I752" s="34">
        <v>1.0</v>
      </c>
      <c r="J752" s="34">
        <v>121.77</v>
      </c>
      <c r="K752" s="34">
        <v>1.0</v>
      </c>
      <c r="L752" s="34">
        <v>33.0979</v>
      </c>
      <c r="M752" s="34">
        <v>8.8062</v>
      </c>
      <c r="O752" s="36">
        <f t="shared" si="54"/>
        <v>0.7339347814</v>
      </c>
      <c r="P752" s="36">
        <f t="shared" si="55"/>
        <v>1</v>
      </c>
      <c r="Q752" s="36">
        <f t="shared" si="58"/>
        <v>3.758476982</v>
      </c>
      <c r="U752" s="36">
        <f t="shared" si="57"/>
        <v>0</v>
      </c>
      <c r="X752" s="38"/>
    </row>
    <row r="753">
      <c r="A753" s="33" t="s">
        <v>50</v>
      </c>
      <c r="B753" s="34" t="s">
        <v>37</v>
      </c>
      <c r="C753" s="34">
        <v>1.0</v>
      </c>
      <c r="D753" s="35">
        <v>44756.0</v>
      </c>
      <c r="E753" s="34" t="s">
        <v>48</v>
      </c>
      <c r="H753" s="34">
        <v>20.12</v>
      </c>
      <c r="I753" s="34">
        <v>1.0</v>
      </c>
      <c r="J753" s="34">
        <v>121.77</v>
      </c>
      <c r="K753" s="34">
        <v>1.0</v>
      </c>
      <c r="L753" s="34">
        <v>33.0979</v>
      </c>
      <c r="M753" s="34">
        <v>8.8062</v>
      </c>
      <c r="O753" s="36">
        <f t="shared" si="54"/>
        <v>0.7339347814</v>
      </c>
      <c r="P753" s="36">
        <f t="shared" si="55"/>
        <v>1</v>
      </c>
      <c r="Q753" s="36">
        <f t="shared" si="58"/>
        <v>3.758476982</v>
      </c>
      <c r="U753" s="36">
        <f t="shared" si="57"/>
        <v>0</v>
      </c>
      <c r="X753" s="38"/>
    </row>
    <row r="754">
      <c r="A754" s="33" t="s">
        <v>50</v>
      </c>
      <c r="B754" s="34" t="s">
        <v>37</v>
      </c>
      <c r="C754" s="34">
        <v>1.0</v>
      </c>
      <c r="D754" s="35">
        <v>44756.0</v>
      </c>
      <c r="E754" s="34" t="s">
        <v>48</v>
      </c>
      <c r="H754" s="34">
        <v>20.12</v>
      </c>
      <c r="I754" s="34">
        <v>2.0</v>
      </c>
      <c r="J754" s="34">
        <v>114.09</v>
      </c>
      <c r="K754" s="34">
        <v>1.0</v>
      </c>
      <c r="L754" s="34">
        <v>34.5242</v>
      </c>
      <c r="M754" s="34">
        <v>8.8685</v>
      </c>
      <c r="O754" s="36">
        <f t="shared" si="54"/>
        <v>0.7431222157</v>
      </c>
      <c r="P754" s="36">
        <f t="shared" si="55"/>
        <v>1</v>
      </c>
      <c r="Q754" s="36">
        <f t="shared" si="58"/>
        <v>3.892901844</v>
      </c>
      <c r="U754" s="36">
        <f t="shared" si="57"/>
        <v>0</v>
      </c>
      <c r="X754" s="38"/>
    </row>
    <row r="755">
      <c r="A755" s="33" t="s">
        <v>50</v>
      </c>
      <c r="B755" s="34" t="s">
        <v>37</v>
      </c>
      <c r="C755" s="34">
        <v>1.0</v>
      </c>
      <c r="D755" s="35">
        <v>44756.0</v>
      </c>
      <c r="E755" s="34" t="s">
        <v>48</v>
      </c>
      <c r="H755" s="34">
        <v>20.12</v>
      </c>
      <c r="I755" s="34">
        <v>2.0</v>
      </c>
      <c r="J755" s="34">
        <v>114.09</v>
      </c>
      <c r="K755" s="34">
        <v>1.0</v>
      </c>
      <c r="L755" s="34">
        <v>34.5242</v>
      </c>
      <c r="M755" s="34">
        <v>8.8685</v>
      </c>
      <c r="O755" s="36">
        <f t="shared" si="54"/>
        <v>0.7431222157</v>
      </c>
      <c r="P755" s="36">
        <f t="shared" si="55"/>
        <v>1</v>
      </c>
      <c r="Q755" s="36">
        <f t="shared" si="58"/>
        <v>3.892901844</v>
      </c>
      <c r="U755" s="36">
        <f t="shared" si="57"/>
        <v>0</v>
      </c>
      <c r="X755" s="38"/>
    </row>
    <row r="756">
      <c r="A756" s="33" t="s">
        <v>50</v>
      </c>
      <c r="B756" s="34" t="s">
        <v>37</v>
      </c>
      <c r="C756" s="34">
        <v>1.0</v>
      </c>
      <c r="D756" s="35">
        <v>44756.0</v>
      </c>
      <c r="E756" s="34" t="s">
        <v>48</v>
      </c>
      <c r="H756" s="34">
        <v>20.12</v>
      </c>
      <c r="I756" s="34">
        <v>2.0</v>
      </c>
      <c r="J756" s="34">
        <v>114.09</v>
      </c>
      <c r="K756" s="34">
        <v>1.0</v>
      </c>
      <c r="L756" s="34">
        <v>34.5242</v>
      </c>
      <c r="M756" s="34">
        <v>8.8685</v>
      </c>
      <c r="O756" s="36">
        <f t="shared" si="54"/>
        <v>0.7431222157</v>
      </c>
      <c r="P756" s="36">
        <f t="shared" si="55"/>
        <v>1</v>
      </c>
      <c r="Q756" s="36">
        <f t="shared" si="58"/>
        <v>3.892901844</v>
      </c>
      <c r="U756" s="36">
        <f t="shared" si="57"/>
        <v>0</v>
      </c>
      <c r="X756" s="38"/>
    </row>
    <row r="757">
      <c r="A757" s="33" t="s">
        <v>50</v>
      </c>
      <c r="B757" s="34" t="s">
        <v>37</v>
      </c>
      <c r="C757" s="34">
        <v>1.0</v>
      </c>
      <c r="D757" s="35">
        <v>44756.0</v>
      </c>
      <c r="E757" s="34" t="s">
        <v>48</v>
      </c>
      <c r="H757" s="34">
        <v>20.12</v>
      </c>
      <c r="I757" s="34">
        <v>3.0</v>
      </c>
      <c r="J757" s="34">
        <v>124.95</v>
      </c>
      <c r="K757" s="34">
        <v>1.0</v>
      </c>
      <c r="L757" s="34">
        <v>47.599</v>
      </c>
      <c r="M757" s="34">
        <v>11.5206</v>
      </c>
      <c r="O757" s="36">
        <f t="shared" si="54"/>
        <v>0.7579655035</v>
      </c>
      <c r="P757" s="36">
        <f t="shared" si="55"/>
        <v>1</v>
      </c>
      <c r="Q757" s="36">
        <f t="shared" si="58"/>
        <v>4.131642449</v>
      </c>
      <c r="U757" s="36">
        <f t="shared" si="57"/>
        <v>0</v>
      </c>
      <c r="X757" s="38"/>
    </row>
    <row r="758">
      <c r="A758" s="33" t="s">
        <v>50</v>
      </c>
      <c r="B758" s="34" t="s">
        <v>37</v>
      </c>
      <c r="C758" s="34">
        <v>1.0</v>
      </c>
      <c r="D758" s="35">
        <v>44756.0</v>
      </c>
      <c r="E758" s="34" t="s">
        <v>48</v>
      </c>
      <c r="H758" s="34">
        <v>20.12</v>
      </c>
      <c r="I758" s="34">
        <v>3.0</v>
      </c>
      <c r="J758" s="34">
        <v>124.95</v>
      </c>
      <c r="K758" s="34">
        <v>1.0</v>
      </c>
      <c r="L758" s="34">
        <v>47.599</v>
      </c>
      <c r="M758" s="34">
        <v>11.5206</v>
      </c>
      <c r="O758" s="36">
        <f t="shared" si="54"/>
        <v>0.7579655035</v>
      </c>
      <c r="P758" s="36">
        <f t="shared" si="55"/>
        <v>1</v>
      </c>
      <c r="Q758" s="36">
        <f t="shared" si="58"/>
        <v>4.131642449</v>
      </c>
      <c r="U758" s="36">
        <f t="shared" si="57"/>
        <v>0</v>
      </c>
      <c r="X758" s="38"/>
    </row>
    <row r="759">
      <c r="A759" s="33" t="s">
        <v>50</v>
      </c>
      <c r="B759" s="34" t="s">
        <v>37</v>
      </c>
      <c r="C759" s="34">
        <v>1.0</v>
      </c>
      <c r="D759" s="35">
        <v>44756.0</v>
      </c>
      <c r="E759" s="34" t="s">
        <v>48</v>
      </c>
      <c r="H759" s="34">
        <v>20.12</v>
      </c>
      <c r="I759" s="34">
        <v>3.0</v>
      </c>
      <c r="J759" s="34">
        <v>124.95</v>
      </c>
      <c r="K759" s="34">
        <v>1.0</v>
      </c>
      <c r="L759" s="34">
        <v>47.599</v>
      </c>
      <c r="M759" s="34">
        <v>11.5206</v>
      </c>
      <c r="O759" s="36">
        <f t="shared" si="54"/>
        <v>0.7579655035</v>
      </c>
      <c r="P759" s="36">
        <f t="shared" si="55"/>
        <v>1</v>
      </c>
      <c r="Q759" s="36">
        <f t="shared" si="58"/>
        <v>4.131642449</v>
      </c>
      <c r="U759" s="36">
        <f t="shared" si="57"/>
        <v>0</v>
      </c>
      <c r="X759" s="38"/>
    </row>
    <row r="760">
      <c r="A760" s="33" t="s">
        <v>50</v>
      </c>
      <c r="B760" s="34" t="s">
        <v>37</v>
      </c>
      <c r="C760" s="34">
        <v>1.0</v>
      </c>
      <c r="D760" s="35">
        <v>44756.0</v>
      </c>
      <c r="E760" s="34" t="s">
        <v>48</v>
      </c>
      <c r="H760" s="34">
        <v>20.12</v>
      </c>
      <c r="I760" s="34">
        <v>4.0</v>
      </c>
      <c r="J760" s="34">
        <v>122.52</v>
      </c>
      <c r="K760" s="34">
        <v>1.0</v>
      </c>
      <c r="L760" s="34">
        <v>39.3639</v>
      </c>
      <c r="M760" s="34">
        <v>8.911</v>
      </c>
      <c r="O760" s="36">
        <f t="shared" si="54"/>
        <v>0.7736250727</v>
      </c>
      <c r="P760" s="36">
        <f t="shared" si="55"/>
        <v>1</v>
      </c>
      <c r="Q760" s="36">
        <f t="shared" si="58"/>
        <v>4.417450342</v>
      </c>
      <c r="U760" s="36">
        <f t="shared" si="57"/>
        <v>0</v>
      </c>
      <c r="X760" s="38"/>
    </row>
    <row r="761">
      <c r="A761" s="33" t="s">
        <v>50</v>
      </c>
      <c r="B761" s="34" t="s">
        <v>37</v>
      </c>
      <c r="C761" s="34">
        <v>1.0</v>
      </c>
      <c r="D761" s="35">
        <v>44756.0</v>
      </c>
      <c r="E761" s="34" t="s">
        <v>48</v>
      </c>
      <c r="H761" s="34">
        <v>20.12</v>
      </c>
      <c r="I761" s="34">
        <v>4.0</v>
      </c>
      <c r="J761" s="34">
        <v>122.52</v>
      </c>
      <c r="K761" s="34">
        <v>1.0</v>
      </c>
      <c r="L761" s="34">
        <v>39.3639</v>
      </c>
      <c r="M761" s="34">
        <v>8.911</v>
      </c>
      <c r="O761" s="36">
        <f t="shared" si="54"/>
        <v>0.7736250727</v>
      </c>
      <c r="P761" s="36">
        <f t="shared" si="55"/>
        <v>1</v>
      </c>
      <c r="Q761" s="36">
        <f t="shared" si="58"/>
        <v>4.417450342</v>
      </c>
      <c r="U761" s="36">
        <f t="shared" si="57"/>
        <v>0</v>
      </c>
      <c r="X761" s="38"/>
    </row>
    <row r="762">
      <c r="A762" s="33" t="s">
        <v>50</v>
      </c>
      <c r="B762" s="34" t="s">
        <v>37</v>
      </c>
      <c r="C762" s="34">
        <v>1.0</v>
      </c>
      <c r="D762" s="35">
        <v>44756.0</v>
      </c>
      <c r="E762" s="34" t="s">
        <v>48</v>
      </c>
      <c r="H762" s="34">
        <v>20.12</v>
      </c>
      <c r="I762" s="34">
        <v>4.0</v>
      </c>
      <c r="J762" s="34">
        <v>122.52</v>
      </c>
      <c r="K762" s="34">
        <v>1.0</v>
      </c>
      <c r="L762" s="34">
        <v>39.3639</v>
      </c>
      <c r="M762" s="34">
        <v>8.911</v>
      </c>
      <c r="O762" s="36">
        <f t="shared" si="54"/>
        <v>0.7736250727</v>
      </c>
      <c r="P762" s="36">
        <f t="shared" si="55"/>
        <v>1</v>
      </c>
      <c r="Q762" s="36">
        <f t="shared" si="58"/>
        <v>4.417450342</v>
      </c>
      <c r="U762" s="36">
        <f t="shared" si="57"/>
        <v>0</v>
      </c>
      <c r="X762" s="38"/>
    </row>
    <row r="763">
      <c r="A763" s="33" t="s">
        <v>50</v>
      </c>
      <c r="B763" s="34" t="s">
        <v>37</v>
      </c>
      <c r="C763" s="34">
        <v>1.0</v>
      </c>
      <c r="D763" s="35">
        <v>44756.0</v>
      </c>
      <c r="E763" s="34" t="s">
        <v>48</v>
      </c>
      <c r="H763" s="34">
        <v>20.12</v>
      </c>
      <c r="I763" s="34">
        <v>5.0</v>
      </c>
      <c r="J763" s="34">
        <v>123.34</v>
      </c>
      <c r="K763" s="34">
        <v>1.0</v>
      </c>
      <c r="L763" s="34">
        <v>42.5002</v>
      </c>
      <c r="M763" s="34">
        <v>10.402</v>
      </c>
      <c r="O763" s="36">
        <f t="shared" si="54"/>
        <v>0.7552482106</v>
      </c>
      <c r="P763" s="36">
        <f t="shared" si="55"/>
        <v>1</v>
      </c>
      <c r="Q763" s="36">
        <f t="shared" si="58"/>
        <v>4.085771967</v>
      </c>
      <c r="U763" s="36">
        <f t="shared" si="57"/>
        <v>0</v>
      </c>
      <c r="X763" s="38"/>
    </row>
    <row r="764">
      <c r="A764" s="33" t="s">
        <v>50</v>
      </c>
      <c r="B764" s="34" t="s">
        <v>37</v>
      </c>
      <c r="C764" s="34">
        <v>1.0</v>
      </c>
      <c r="D764" s="35">
        <v>44756.0</v>
      </c>
      <c r="E764" s="34" t="s">
        <v>48</v>
      </c>
      <c r="H764" s="34">
        <v>20.12</v>
      </c>
      <c r="I764" s="34">
        <v>5.0</v>
      </c>
      <c r="J764" s="34">
        <v>123.34</v>
      </c>
      <c r="K764" s="34">
        <v>1.0</v>
      </c>
      <c r="L764" s="34">
        <v>42.5002</v>
      </c>
      <c r="M764" s="34">
        <v>10.402</v>
      </c>
      <c r="O764" s="36">
        <f t="shared" si="54"/>
        <v>0.7552482106</v>
      </c>
      <c r="P764" s="36">
        <f t="shared" si="55"/>
        <v>1</v>
      </c>
      <c r="Q764" s="36">
        <f t="shared" si="58"/>
        <v>4.085771967</v>
      </c>
      <c r="U764" s="36">
        <f t="shared" si="57"/>
        <v>0</v>
      </c>
      <c r="X764" s="38"/>
    </row>
    <row r="765">
      <c r="A765" s="40" t="s">
        <v>50</v>
      </c>
      <c r="B765" s="41" t="s">
        <v>37</v>
      </c>
      <c r="C765" s="41">
        <v>1.0</v>
      </c>
      <c r="D765" s="42">
        <v>44756.0</v>
      </c>
      <c r="E765" s="41" t="s">
        <v>48</v>
      </c>
      <c r="F765" s="32"/>
      <c r="G765" s="32"/>
      <c r="H765" s="41">
        <v>20.12</v>
      </c>
      <c r="I765" s="41">
        <v>5.0</v>
      </c>
      <c r="J765" s="41">
        <v>123.34</v>
      </c>
      <c r="K765" s="41">
        <v>1.0</v>
      </c>
      <c r="L765" s="41">
        <v>42.5002</v>
      </c>
      <c r="M765" s="41">
        <v>10.402</v>
      </c>
      <c r="N765" s="32"/>
      <c r="O765" s="32">
        <f t="shared" si="54"/>
        <v>0.7552482106</v>
      </c>
      <c r="P765" s="32">
        <f t="shared" si="55"/>
        <v>1</v>
      </c>
      <c r="Q765" s="32">
        <f t="shared" si="58"/>
        <v>4.085771967</v>
      </c>
      <c r="R765" s="32"/>
      <c r="S765" s="32"/>
      <c r="T765" s="32"/>
      <c r="U765" s="32">
        <f t="shared" si="57"/>
        <v>0</v>
      </c>
      <c r="V765" s="32"/>
      <c r="W765" s="32"/>
      <c r="X765" s="43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>
      <c r="A766" s="33" t="s">
        <v>50</v>
      </c>
      <c r="B766" s="34" t="s">
        <v>37</v>
      </c>
      <c r="C766" s="34">
        <v>1.0</v>
      </c>
      <c r="D766" s="35">
        <v>44691.0</v>
      </c>
      <c r="E766" s="34" t="s">
        <v>49</v>
      </c>
      <c r="I766" s="34">
        <v>1.0</v>
      </c>
      <c r="J766" s="34">
        <v>120.99</v>
      </c>
      <c r="K766" s="34">
        <v>1.0</v>
      </c>
      <c r="L766" s="34">
        <v>39.6785</v>
      </c>
      <c r="N766" s="36">
        <f>M766-((AFDW!P740)*M766)</f>
        <v>0</v>
      </c>
      <c r="O766" s="36">
        <f t="shared" si="54"/>
        <v>1</v>
      </c>
      <c r="P766" s="36">
        <f t="shared" si="55"/>
        <v>1</v>
      </c>
      <c r="U766" s="36">
        <f t="shared" si="57"/>
        <v>0</v>
      </c>
      <c r="X766" s="38"/>
    </row>
    <row r="767">
      <c r="A767" s="33" t="s">
        <v>50</v>
      </c>
      <c r="B767" s="34" t="s">
        <v>37</v>
      </c>
      <c r="C767" s="34">
        <v>1.0</v>
      </c>
      <c r="D767" s="35">
        <v>44691.0</v>
      </c>
      <c r="E767" s="34" t="s">
        <v>49</v>
      </c>
      <c r="I767" s="34">
        <v>1.0</v>
      </c>
      <c r="J767" s="34">
        <v>120.99</v>
      </c>
      <c r="K767" s="34">
        <v>1.0</v>
      </c>
      <c r="L767" s="34">
        <v>39.6785</v>
      </c>
      <c r="N767" s="36">
        <f>M767-((AFDW!P741)*M767)</f>
        <v>0</v>
      </c>
      <c r="O767" s="36">
        <f t="shared" si="54"/>
        <v>1</v>
      </c>
      <c r="P767" s="36">
        <f t="shared" si="55"/>
        <v>1</v>
      </c>
      <c r="U767" s="36">
        <f t="shared" si="57"/>
        <v>0</v>
      </c>
      <c r="X767" s="38"/>
    </row>
    <row r="768">
      <c r="A768" s="33" t="s">
        <v>50</v>
      </c>
      <c r="B768" s="34" t="s">
        <v>37</v>
      </c>
      <c r="C768" s="34">
        <v>1.0</v>
      </c>
      <c r="D768" s="35">
        <v>44691.0</v>
      </c>
      <c r="E768" s="34" t="s">
        <v>49</v>
      </c>
      <c r="I768" s="34">
        <v>1.0</v>
      </c>
      <c r="J768" s="34">
        <v>120.99</v>
      </c>
      <c r="K768" s="34">
        <v>1.0</v>
      </c>
      <c r="L768" s="34">
        <v>39.6785</v>
      </c>
      <c r="N768" s="36">
        <f>M768-((AFDW!P742)*M768)</f>
        <v>0</v>
      </c>
      <c r="O768" s="36">
        <f t="shared" si="54"/>
        <v>1</v>
      </c>
      <c r="P768" s="36">
        <f t="shared" si="55"/>
        <v>1</v>
      </c>
      <c r="U768" s="36">
        <f t="shared" si="57"/>
        <v>0</v>
      </c>
      <c r="X768" s="38"/>
    </row>
    <row r="769">
      <c r="A769" s="33" t="s">
        <v>50</v>
      </c>
      <c r="B769" s="34" t="s">
        <v>37</v>
      </c>
      <c r="C769" s="34">
        <v>1.0</v>
      </c>
      <c r="D769" s="35">
        <v>44691.0</v>
      </c>
      <c r="E769" s="34" t="s">
        <v>49</v>
      </c>
      <c r="I769" s="34">
        <v>2.0</v>
      </c>
      <c r="J769" s="34">
        <v>136.51</v>
      </c>
      <c r="K769" s="34">
        <v>1.0</v>
      </c>
      <c r="L769" s="34">
        <v>53.3455</v>
      </c>
      <c r="N769" s="36">
        <f>M769-((AFDW!P743)*M769)</f>
        <v>0</v>
      </c>
      <c r="O769" s="36">
        <f t="shared" si="54"/>
        <v>1</v>
      </c>
      <c r="P769" s="36">
        <f t="shared" si="55"/>
        <v>1</v>
      </c>
      <c r="U769" s="36">
        <f t="shared" si="57"/>
        <v>0</v>
      </c>
      <c r="X769" s="38"/>
    </row>
    <row r="770">
      <c r="A770" s="33" t="s">
        <v>50</v>
      </c>
      <c r="B770" s="34" t="s">
        <v>37</v>
      </c>
      <c r="C770" s="34">
        <v>1.0</v>
      </c>
      <c r="D770" s="35">
        <v>44691.0</v>
      </c>
      <c r="E770" s="34" t="s">
        <v>49</v>
      </c>
      <c r="I770" s="34">
        <v>2.0</v>
      </c>
      <c r="J770" s="34">
        <v>136.51</v>
      </c>
      <c r="K770" s="34">
        <v>1.0</v>
      </c>
      <c r="L770" s="34">
        <v>53.3455</v>
      </c>
      <c r="N770" s="36">
        <f>M770-((AFDW!P744)*M770)</f>
        <v>0</v>
      </c>
      <c r="O770" s="36">
        <f t="shared" si="54"/>
        <v>1</v>
      </c>
      <c r="P770" s="36">
        <f t="shared" si="55"/>
        <v>1</v>
      </c>
      <c r="U770" s="36">
        <f t="shared" si="57"/>
        <v>0</v>
      </c>
      <c r="X770" s="38"/>
    </row>
    <row r="771">
      <c r="A771" s="33" t="s">
        <v>50</v>
      </c>
      <c r="B771" s="34" t="s">
        <v>37</v>
      </c>
      <c r="C771" s="34">
        <v>1.0</v>
      </c>
      <c r="D771" s="35">
        <v>44691.0</v>
      </c>
      <c r="E771" s="34" t="s">
        <v>49</v>
      </c>
      <c r="I771" s="34">
        <v>2.0</v>
      </c>
      <c r="J771" s="34">
        <v>136.51</v>
      </c>
      <c r="K771" s="34">
        <v>1.0</v>
      </c>
      <c r="L771" s="34">
        <v>53.3455</v>
      </c>
      <c r="N771" s="36">
        <f>M771-((AFDW!P745)*M771)</f>
        <v>0</v>
      </c>
      <c r="O771" s="36">
        <f t="shared" si="54"/>
        <v>1</v>
      </c>
      <c r="P771" s="36">
        <f t="shared" si="55"/>
        <v>1</v>
      </c>
      <c r="U771" s="36">
        <f t="shared" si="57"/>
        <v>0</v>
      </c>
      <c r="X771" s="38"/>
    </row>
    <row r="772">
      <c r="A772" s="33" t="s">
        <v>50</v>
      </c>
      <c r="B772" s="34" t="s">
        <v>37</v>
      </c>
      <c r="C772" s="34">
        <v>1.0</v>
      </c>
      <c r="D772" s="35">
        <v>44691.0</v>
      </c>
      <c r="E772" s="34" t="s">
        <v>49</v>
      </c>
      <c r="I772" s="34">
        <v>3.0</v>
      </c>
      <c r="J772" s="34">
        <v>114.34</v>
      </c>
      <c r="K772" s="34">
        <v>1.0</v>
      </c>
      <c r="L772" s="34">
        <v>34.26</v>
      </c>
      <c r="N772" s="36">
        <f>M772-((AFDW!P746)*M772)</f>
        <v>0</v>
      </c>
      <c r="O772" s="36">
        <f t="shared" si="54"/>
        <v>1</v>
      </c>
      <c r="P772" s="36">
        <f t="shared" si="55"/>
        <v>1</v>
      </c>
      <c r="U772" s="36">
        <f t="shared" si="57"/>
        <v>0</v>
      </c>
      <c r="X772" s="38"/>
    </row>
    <row r="773">
      <c r="A773" s="33" t="s">
        <v>50</v>
      </c>
      <c r="B773" s="34" t="s">
        <v>37</v>
      </c>
      <c r="C773" s="34">
        <v>1.0</v>
      </c>
      <c r="D773" s="35">
        <v>44691.0</v>
      </c>
      <c r="E773" s="34" t="s">
        <v>49</v>
      </c>
      <c r="I773" s="34">
        <v>3.0</v>
      </c>
      <c r="J773" s="34">
        <v>114.34</v>
      </c>
      <c r="K773" s="34">
        <v>1.0</v>
      </c>
      <c r="L773" s="34">
        <v>34.26</v>
      </c>
      <c r="N773" s="36">
        <f>M773-((AFDW!P747)*M773)</f>
        <v>0</v>
      </c>
      <c r="O773" s="36">
        <f t="shared" si="54"/>
        <v>1</v>
      </c>
      <c r="P773" s="36">
        <f t="shared" si="55"/>
        <v>1</v>
      </c>
      <c r="U773" s="36">
        <f t="shared" si="57"/>
        <v>0</v>
      </c>
      <c r="X773" s="38"/>
    </row>
    <row r="774">
      <c r="A774" s="33" t="s">
        <v>50</v>
      </c>
      <c r="B774" s="34" t="s">
        <v>37</v>
      </c>
      <c r="C774" s="34">
        <v>1.0</v>
      </c>
      <c r="D774" s="35">
        <v>44691.0</v>
      </c>
      <c r="E774" s="34" t="s">
        <v>49</v>
      </c>
      <c r="I774" s="34">
        <v>3.0</v>
      </c>
      <c r="J774" s="34">
        <v>114.34</v>
      </c>
      <c r="K774" s="34">
        <v>1.0</v>
      </c>
      <c r="L774" s="34">
        <v>34.26</v>
      </c>
      <c r="N774" s="36">
        <f>M774-((AFDW!P748)*M774)</f>
        <v>0</v>
      </c>
      <c r="O774" s="36">
        <f t="shared" si="54"/>
        <v>1</v>
      </c>
      <c r="P774" s="36">
        <f t="shared" si="55"/>
        <v>1</v>
      </c>
      <c r="U774" s="36">
        <f t="shared" si="57"/>
        <v>0</v>
      </c>
      <c r="X774" s="38"/>
    </row>
    <row r="775">
      <c r="A775" s="33" t="s">
        <v>50</v>
      </c>
      <c r="B775" s="34" t="s">
        <v>37</v>
      </c>
      <c r="C775" s="34">
        <v>1.0</v>
      </c>
      <c r="D775" s="35">
        <v>44691.0</v>
      </c>
      <c r="E775" s="34" t="s">
        <v>49</v>
      </c>
      <c r="I775" s="34">
        <v>4.0</v>
      </c>
      <c r="J775" s="34">
        <v>128.88</v>
      </c>
      <c r="K775" s="34">
        <v>1.0</v>
      </c>
      <c r="L775" s="34">
        <v>53.3279</v>
      </c>
      <c r="N775" s="36">
        <f>M775-((AFDW!P749)*M775)</f>
        <v>0</v>
      </c>
      <c r="O775" s="36">
        <f t="shared" si="54"/>
        <v>1</v>
      </c>
      <c r="P775" s="36">
        <f t="shared" si="55"/>
        <v>1</v>
      </c>
      <c r="U775" s="36">
        <f t="shared" si="57"/>
        <v>0</v>
      </c>
      <c r="X775" s="38"/>
    </row>
    <row r="776">
      <c r="A776" s="33" t="s">
        <v>50</v>
      </c>
      <c r="B776" s="34" t="s">
        <v>37</v>
      </c>
      <c r="C776" s="34">
        <v>1.0</v>
      </c>
      <c r="D776" s="35">
        <v>44691.0</v>
      </c>
      <c r="E776" s="34" t="s">
        <v>49</v>
      </c>
      <c r="I776" s="34">
        <v>4.0</v>
      </c>
      <c r="J776" s="34">
        <v>128.88</v>
      </c>
      <c r="K776" s="34">
        <v>1.0</v>
      </c>
      <c r="L776" s="34">
        <v>53.3279</v>
      </c>
      <c r="N776" s="36">
        <f>M776-((AFDW!P750)*M776)</f>
        <v>0</v>
      </c>
      <c r="O776" s="36">
        <f t="shared" si="54"/>
        <v>1</v>
      </c>
      <c r="P776" s="36">
        <f t="shared" si="55"/>
        <v>1</v>
      </c>
      <c r="U776" s="36">
        <f t="shared" si="57"/>
        <v>0</v>
      </c>
      <c r="X776" s="38"/>
    </row>
    <row r="777">
      <c r="A777" s="33" t="s">
        <v>50</v>
      </c>
      <c r="B777" s="34" t="s">
        <v>37</v>
      </c>
      <c r="C777" s="34">
        <v>1.0</v>
      </c>
      <c r="D777" s="35">
        <v>44691.0</v>
      </c>
      <c r="E777" s="34" t="s">
        <v>49</v>
      </c>
      <c r="I777" s="34">
        <v>4.0</v>
      </c>
      <c r="J777" s="34">
        <v>128.88</v>
      </c>
      <c r="K777" s="34">
        <v>1.0</v>
      </c>
      <c r="L777" s="34">
        <v>53.3279</v>
      </c>
      <c r="N777" s="36">
        <f>M777-((AFDW!P751)*M777)</f>
        <v>0</v>
      </c>
      <c r="O777" s="36">
        <f t="shared" si="54"/>
        <v>1</v>
      </c>
      <c r="P777" s="36">
        <f t="shared" si="55"/>
        <v>1</v>
      </c>
      <c r="U777" s="36">
        <f t="shared" si="57"/>
        <v>0</v>
      </c>
      <c r="X777" s="38"/>
    </row>
    <row r="778">
      <c r="A778" s="33" t="s">
        <v>50</v>
      </c>
      <c r="B778" s="34" t="s">
        <v>37</v>
      </c>
      <c r="C778" s="34">
        <v>1.0</v>
      </c>
      <c r="D778" s="35">
        <v>44691.0</v>
      </c>
      <c r="E778" s="34" t="s">
        <v>49</v>
      </c>
      <c r="I778" s="34">
        <v>5.0</v>
      </c>
      <c r="J778" s="34">
        <v>127.51</v>
      </c>
      <c r="K778" s="34">
        <v>1.0</v>
      </c>
      <c r="L778" s="34">
        <v>53.956</v>
      </c>
      <c r="N778" s="36">
        <f>M778-((AFDW!P752)*M778)</f>
        <v>0</v>
      </c>
      <c r="O778" s="36">
        <f t="shared" si="54"/>
        <v>1</v>
      </c>
      <c r="P778" s="36">
        <f t="shared" si="55"/>
        <v>1</v>
      </c>
      <c r="U778" s="36">
        <f t="shared" si="57"/>
        <v>0</v>
      </c>
      <c r="X778" s="38"/>
    </row>
    <row r="779">
      <c r="A779" s="33" t="s">
        <v>50</v>
      </c>
      <c r="B779" s="34" t="s">
        <v>37</v>
      </c>
      <c r="C779" s="34">
        <v>1.0</v>
      </c>
      <c r="D779" s="35">
        <v>44691.0</v>
      </c>
      <c r="E779" s="34" t="s">
        <v>49</v>
      </c>
      <c r="I779" s="34">
        <v>5.0</v>
      </c>
      <c r="J779" s="34">
        <v>127.51</v>
      </c>
      <c r="K779" s="34">
        <v>1.0</v>
      </c>
      <c r="L779" s="34">
        <v>53.956</v>
      </c>
      <c r="N779" s="36">
        <f>M779-((AFDW!P753)*M779)</f>
        <v>0</v>
      </c>
      <c r="O779" s="36">
        <f t="shared" si="54"/>
        <v>1</v>
      </c>
      <c r="P779" s="36">
        <f t="shared" si="55"/>
        <v>1</v>
      </c>
      <c r="U779" s="36">
        <f t="shared" si="57"/>
        <v>0</v>
      </c>
      <c r="X779" s="38"/>
    </row>
    <row r="780">
      <c r="A780" s="33" t="s">
        <v>50</v>
      </c>
      <c r="B780" s="34" t="s">
        <v>37</v>
      </c>
      <c r="C780" s="34">
        <v>1.0</v>
      </c>
      <c r="D780" s="35">
        <v>44691.0</v>
      </c>
      <c r="E780" s="34" t="s">
        <v>49</v>
      </c>
      <c r="I780" s="34">
        <v>5.0</v>
      </c>
      <c r="J780" s="34">
        <v>127.51</v>
      </c>
      <c r="K780" s="34">
        <v>1.0</v>
      </c>
      <c r="L780" s="34">
        <v>53.956</v>
      </c>
      <c r="N780" s="36">
        <f>M780-((AFDW!P754)*M780)</f>
        <v>0</v>
      </c>
      <c r="O780" s="36">
        <f t="shared" si="54"/>
        <v>1</v>
      </c>
      <c r="P780" s="36">
        <f t="shared" si="55"/>
        <v>1</v>
      </c>
      <c r="U780" s="36">
        <f t="shared" si="57"/>
        <v>0</v>
      </c>
      <c r="X780" s="38"/>
    </row>
    <row r="781">
      <c r="A781" s="33" t="s">
        <v>50</v>
      </c>
      <c r="B781" s="34" t="s">
        <v>37</v>
      </c>
      <c r="C781" s="34">
        <v>1.0</v>
      </c>
      <c r="D781" s="35">
        <v>44691.0</v>
      </c>
      <c r="E781" s="34" t="s">
        <v>49</v>
      </c>
      <c r="I781" s="34">
        <v>6.0</v>
      </c>
      <c r="K781" s="34">
        <v>1.0</v>
      </c>
      <c r="N781" s="36">
        <f>M781-((AFDW!P755)*M781)</f>
        <v>0</v>
      </c>
      <c r="U781" s="36">
        <f t="shared" si="57"/>
        <v>0</v>
      </c>
      <c r="X781" s="38"/>
    </row>
    <row r="782">
      <c r="A782" s="33" t="s">
        <v>50</v>
      </c>
      <c r="B782" s="34" t="s">
        <v>37</v>
      </c>
      <c r="C782" s="34">
        <v>1.0</v>
      </c>
      <c r="D782" s="35">
        <v>44691.0</v>
      </c>
      <c r="E782" s="34" t="s">
        <v>49</v>
      </c>
      <c r="I782" s="34">
        <v>6.0</v>
      </c>
      <c r="K782" s="34">
        <v>1.0</v>
      </c>
      <c r="N782" s="36">
        <f>M782-((AFDW!P756)*M782)</f>
        <v>0</v>
      </c>
      <c r="U782" s="36">
        <f t="shared" si="57"/>
        <v>0</v>
      </c>
      <c r="X782" s="38"/>
    </row>
    <row r="783">
      <c r="A783" s="33" t="s">
        <v>50</v>
      </c>
      <c r="B783" s="34" t="s">
        <v>37</v>
      </c>
      <c r="C783" s="34">
        <v>1.0</v>
      </c>
      <c r="D783" s="35">
        <v>44691.0</v>
      </c>
      <c r="E783" s="34" t="s">
        <v>49</v>
      </c>
      <c r="I783" s="34">
        <v>6.0</v>
      </c>
      <c r="K783" s="34">
        <v>1.0</v>
      </c>
      <c r="N783" s="36">
        <f>M783-((AFDW!P757)*M783)</f>
        <v>0</v>
      </c>
      <c r="U783" s="36">
        <f t="shared" si="57"/>
        <v>0</v>
      </c>
      <c r="X783" s="38"/>
    </row>
    <row r="784">
      <c r="A784" s="33" t="s">
        <v>50</v>
      </c>
      <c r="B784" s="34" t="s">
        <v>37</v>
      </c>
      <c r="C784" s="34">
        <v>1.0</v>
      </c>
      <c r="D784" s="35">
        <v>44691.0</v>
      </c>
      <c r="E784" s="34" t="s">
        <v>49</v>
      </c>
      <c r="I784" s="34">
        <v>7.0</v>
      </c>
      <c r="K784" s="34">
        <v>1.0</v>
      </c>
      <c r="N784" s="36">
        <f>M784-((AFDW!P758)*M784)</f>
        <v>0</v>
      </c>
      <c r="U784" s="36">
        <f t="shared" si="57"/>
        <v>0</v>
      </c>
      <c r="X784" s="38"/>
    </row>
    <row r="785">
      <c r="A785" s="33" t="s">
        <v>50</v>
      </c>
      <c r="B785" s="34" t="s">
        <v>37</v>
      </c>
      <c r="C785" s="34">
        <v>1.0</v>
      </c>
      <c r="D785" s="35">
        <v>44691.0</v>
      </c>
      <c r="E785" s="34" t="s">
        <v>49</v>
      </c>
      <c r="I785" s="34">
        <v>7.0</v>
      </c>
      <c r="K785" s="34">
        <v>1.0</v>
      </c>
      <c r="N785" s="36">
        <f>M785-((AFDW!P759)*M785)</f>
        <v>0</v>
      </c>
      <c r="U785" s="36">
        <f t="shared" si="57"/>
        <v>0</v>
      </c>
      <c r="X785" s="38"/>
    </row>
    <row r="786">
      <c r="A786" s="33" t="s">
        <v>50</v>
      </c>
      <c r="B786" s="34" t="s">
        <v>37</v>
      </c>
      <c r="C786" s="34">
        <v>1.0</v>
      </c>
      <c r="D786" s="35">
        <v>44691.0</v>
      </c>
      <c r="E786" s="34" t="s">
        <v>49</v>
      </c>
      <c r="I786" s="34">
        <v>7.0</v>
      </c>
      <c r="K786" s="34">
        <v>1.0</v>
      </c>
      <c r="N786" s="36">
        <f>M786-((AFDW!P760)*M786)</f>
        <v>0</v>
      </c>
      <c r="U786" s="36">
        <f t="shared" si="57"/>
        <v>0</v>
      </c>
      <c r="X786" s="38"/>
    </row>
    <row r="787">
      <c r="A787" s="33" t="s">
        <v>50</v>
      </c>
      <c r="B787" s="34" t="s">
        <v>37</v>
      </c>
      <c r="C787" s="34">
        <v>1.0</v>
      </c>
      <c r="D787" s="35">
        <v>44691.0</v>
      </c>
      <c r="E787" s="34" t="s">
        <v>49</v>
      </c>
      <c r="I787" s="34">
        <v>8.0</v>
      </c>
      <c r="K787" s="34">
        <v>1.0</v>
      </c>
      <c r="N787" s="36">
        <f>M787-((AFDW!P761)*M787)</f>
        <v>0</v>
      </c>
      <c r="U787" s="36">
        <f t="shared" si="57"/>
        <v>0</v>
      </c>
      <c r="X787" s="38"/>
    </row>
    <row r="788">
      <c r="A788" s="33" t="s">
        <v>50</v>
      </c>
      <c r="B788" s="34" t="s">
        <v>37</v>
      </c>
      <c r="C788" s="34">
        <v>1.0</v>
      </c>
      <c r="D788" s="35">
        <v>44691.0</v>
      </c>
      <c r="E788" s="34" t="s">
        <v>49</v>
      </c>
      <c r="I788" s="34">
        <v>8.0</v>
      </c>
      <c r="K788" s="34">
        <v>1.0</v>
      </c>
      <c r="N788" s="36">
        <f>M788-((AFDW!P762)*M788)</f>
        <v>0</v>
      </c>
      <c r="U788" s="36">
        <f t="shared" si="57"/>
        <v>0</v>
      </c>
      <c r="X788" s="38"/>
    </row>
    <row r="789">
      <c r="A789" s="33" t="s">
        <v>50</v>
      </c>
      <c r="B789" s="34" t="s">
        <v>37</v>
      </c>
      <c r="C789" s="34">
        <v>1.0</v>
      </c>
      <c r="D789" s="35">
        <v>44691.0</v>
      </c>
      <c r="E789" s="34" t="s">
        <v>49</v>
      </c>
      <c r="I789" s="34">
        <v>8.0</v>
      </c>
      <c r="K789" s="34">
        <v>1.0</v>
      </c>
      <c r="N789" s="36">
        <f>M789-((AFDW!P763)*M789)</f>
        <v>0</v>
      </c>
      <c r="U789" s="36">
        <f t="shared" si="57"/>
        <v>0</v>
      </c>
      <c r="X789" s="38"/>
    </row>
    <row r="790">
      <c r="A790" s="33" t="s">
        <v>50</v>
      </c>
      <c r="B790" s="34" t="s">
        <v>37</v>
      </c>
      <c r="C790" s="34">
        <v>1.0</v>
      </c>
      <c r="D790" s="35">
        <v>44691.0</v>
      </c>
      <c r="E790" s="34" t="s">
        <v>49</v>
      </c>
      <c r="I790" s="34">
        <v>9.0</v>
      </c>
      <c r="K790" s="34">
        <v>1.0</v>
      </c>
      <c r="N790" s="36">
        <f>M790-((AFDW!P764)*M790)</f>
        <v>0</v>
      </c>
      <c r="S790" s="34">
        <v>1.0566</v>
      </c>
      <c r="T790" s="34">
        <v>1.964979413E7</v>
      </c>
      <c r="U790" s="36">
        <f t="shared" si="57"/>
        <v>19.64979413</v>
      </c>
      <c r="X790" s="38"/>
    </row>
    <row r="791">
      <c r="A791" s="33" t="s">
        <v>50</v>
      </c>
      <c r="B791" s="34" t="s">
        <v>37</v>
      </c>
      <c r="C791" s="34">
        <v>1.0</v>
      </c>
      <c r="D791" s="35">
        <v>44691.0</v>
      </c>
      <c r="E791" s="34" t="s">
        <v>49</v>
      </c>
      <c r="I791" s="34">
        <v>9.0</v>
      </c>
      <c r="K791" s="34">
        <v>1.0</v>
      </c>
      <c r="N791" s="36">
        <f>M791-((AFDW!P765)*M791)</f>
        <v>0</v>
      </c>
      <c r="U791" s="36">
        <f t="shared" si="57"/>
        <v>0</v>
      </c>
      <c r="X791" s="38"/>
    </row>
    <row r="792">
      <c r="A792" s="33" t="s">
        <v>50</v>
      </c>
      <c r="B792" s="34" t="s">
        <v>37</v>
      </c>
      <c r="C792" s="34">
        <v>1.0</v>
      </c>
      <c r="D792" s="35">
        <v>44691.0</v>
      </c>
      <c r="E792" s="34" t="s">
        <v>49</v>
      </c>
      <c r="I792" s="34">
        <v>9.0</v>
      </c>
      <c r="K792" s="34">
        <v>1.0</v>
      </c>
      <c r="N792" s="36">
        <f>M792-((AFDW!P766)*M792)</f>
        <v>0</v>
      </c>
      <c r="U792" s="36">
        <f t="shared" si="57"/>
        <v>0</v>
      </c>
      <c r="X792" s="38"/>
    </row>
    <row r="793">
      <c r="A793" s="33" t="s">
        <v>50</v>
      </c>
      <c r="B793" s="34" t="s">
        <v>37</v>
      </c>
      <c r="C793" s="34">
        <v>1.0</v>
      </c>
      <c r="D793" s="35">
        <v>44691.0</v>
      </c>
      <c r="E793" s="34" t="s">
        <v>49</v>
      </c>
      <c r="I793" s="34">
        <v>10.0</v>
      </c>
      <c r="K793" s="34">
        <v>1.0</v>
      </c>
      <c r="N793" s="36">
        <f>M793-((AFDW!P767)*M793)</f>
        <v>0</v>
      </c>
      <c r="U793" s="36">
        <f t="shared" si="57"/>
        <v>0</v>
      </c>
      <c r="X793" s="38"/>
    </row>
    <row r="794">
      <c r="A794" s="33" t="s">
        <v>50</v>
      </c>
      <c r="B794" s="34" t="s">
        <v>37</v>
      </c>
      <c r="C794" s="34">
        <v>1.0</v>
      </c>
      <c r="D794" s="35">
        <v>44691.0</v>
      </c>
      <c r="E794" s="34" t="s">
        <v>49</v>
      </c>
      <c r="I794" s="34">
        <v>10.0</v>
      </c>
      <c r="K794" s="34">
        <v>1.0</v>
      </c>
      <c r="N794" s="36">
        <f>M794-((AFDW!P768)*M794)</f>
        <v>0</v>
      </c>
      <c r="U794" s="36">
        <f t="shared" si="57"/>
        <v>0</v>
      </c>
      <c r="X794" s="38"/>
    </row>
    <row r="795">
      <c r="A795" s="40" t="s">
        <v>50</v>
      </c>
      <c r="B795" s="41" t="s">
        <v>37</v>
      </c>
      <c r="C795" s="41">
        <v>1.0</v>
      </c>
      <c r="D795" s="42">
        <v>44691.0</v>
      </c>
      <c r="E795" s="41" t="s">
        <v>49</v>
      </c>
      <c r="F795" s="32"/>
      <c r="G795" s="32"/>
      <c r="H795" s="32"/>
      <c r="I795" s="41">
        <v>10.0</v>
      </c>
      <c r="J795" s="32"/>
      <c r="K795" s="41">
        <v>1.0</v>
      </c>
      <c r="L795" s="32"/>
      <c r="M795" s="32"/>
      <c r="N795" s="32">
        <f>M795-((AFDW!P769)*M795)</f>
        <v>0</v>
      </c>
      <c r="O795" s="32"/>
      <c r="P795" s="32"/>
      <c r="Q795" s="32"/>
      <c r="R795" s="32"/>
      <c r="S795" s="32"/>
      <c r="T795" s="32"/>
      <c r="U795" s="32">
        <f t="shared" si="57"/>
        <v>0</v>
      </c>
      <c r="V795" s="32"/>
      <c r="W795" s="32"/>
      <c r="X795" s="43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>
      <c r="A796" s="33" t="s">
        <v>50</v>
      </c>
      <c r="B796" s="34" t="s">
        <v>37</v>
      </c>
      <c r="C796" s="34">
        <v>1.0</v>
      </c>
      <c r="D796" s="79"/>
      <c r="E796" s="34" t="s">
        <v>51</v>
      </c>
      <c r="H796" s="34">
        <v>25.6</v>
      </c>
      <c r="I796" s="34">
        <v>1.0</v>
      </c>
      <c r="J796" s="34">
        <v>131.15</v>
      </c>
      <c r="K796" s="34">
        <v>1.0</v>
      </c>
      <c r="L796" s="34">
        <v>54.0786</v>
      </c>
      <c r="M796" s="34">
        <v>13.3973</v>
      </c>
      <c r="O796" s="36">
        <f t="shared" ref="O796:O811" si="59">1-(M796/L796)</f>
        <v>0.7522624476</v>
      </c>
      <c r="P796" s="36">
        <f t="shared" ref="P796:P825" si="60">1-(N796/L796)</f>
        <v>1</v>
      </c>
      <c r="Q796" s="36">
        <f t="shared" ref="Q796:Q825" si="61">L796/M796</f>
        <v>4.036529749</v>
      </c>
      <c r="S796" s="34">
        <v>1.0291</v>
      </c>
      <c r="T796" s="34">
        <v>1.806033034E7</v>
      </c>
      <c r="U796" s="36">
        <f t="shared" si="57"/>
        <v>18.06033034</v>
      </c>
      <c r="V796" s="36">
        <f>U796/AVERAGE(Q796:Q825)</f>
        <v>4.695859908</v>
      </c>
      <c r="X796" s="38"/>
    </row>
    <row r="797">
      <c r="A797" s="33" t="s">
        <v>50</v>
      </c>
      <c r="B797" s="34" t="s">
        <v>37</v>
      </c>
      <c r="C797" s="34">
        <v>1.0</v>
      </c>
      <c r="D797" s="79"/>
      <c r="E797" s="34" t="s">
        <v>51</v>
      </c>
      <c r="H797" s="34">
        <v>25.6</v>
      </c>
      <c r="I797" s="34">
        <v>1.0</v>
      </c>
      <c r="J797" s="34">
        <v>131.15</v>
      </c>
      <c r="K797" s="34">
        <v>1.0</v>
      </c>
      <c r="L797" s="34">
        <v>54.0786</v>
      </c>
      <c r="M797" s="34">
        <v>13.3973</v>
      </c>
      <c r="O797" s="36">
        <f t="shared" si="59"/>
        <v>0.7522624476</v>
      </c>
      <c r="P797" s="36">
        <f t="shared" si="60"/>
        <v>1</v>
      </c>
      <c r="Q797" s="36">
        <f t="shared" si="61"/>
        <v>4.036529749</v>
      </c>
      <c r="S797" s="34">
        <v>1.056</v>
      </c>
      <c r="T797" s="34">
        <v>1.971225731E7</v>
      </c>
      <c r="U797" s="36">
        <f t="shared" si="57"/>
        <v>19.71225731</v>
      </c>
      <c r="V797" s="36">
        <f>U797/AVERAGE(Q796:Q825)</f>
        <v>5.125376838</v>
      </c>
      <c r="X797" s="38"/>
    </row>
    <row r="798">
      <c r="A798" s="33" t="s">
        <v>50</v>
      </c>
      <c r="B798" s="34" t="s">
        <v>37</v>
      </c>
      <c r="C798" s="34">
        <v>1.0</v>
      </c>
      <c r="D798" s="79"/>
      <c r="E798" s="34" t="s">
        <v>51</v>
      </c>
      <c r="H798" s="34">
        <v>25.6</v>
      </c>
      <c r="I798" s="34">
        <v>1.0</v>
      </c>
      <c r="J798" s="34">
        <v>131.15</v>
      </c>
      <c r="K798" s="34">
        <v>1.0</v>
      </c>
      <c r="L798" s="34">
        <v>54.0786</v>
      </c>
      <c r="M798" s="34">
        <v>13.3973</v>
      </c>
      <c r="O798" s="36">
        <f t="shared" si="59"/>
        <v>0.7522624476</v>
      </c>
      <c r="P798" s="36">
        <f t="shared" si="60"/>
        <v>1</v>
      </c>
      <c r="Q798" s="36">
        <f t="shared" si="61"/>
        <v>4.036529749</v>
      </c>
      <c r="S798" s="34">
        <v>0.9555</v>
      </c>
      <c r="T798" s="34">
        <v>1.805012609E7</v>
      </c>
      <c r="U798" s="36">
        <f t="shared" si="57"/>
        <v>18.05012609</v>
      </c>
      <c r="V798" s="36">
        <f>U798/AVERAGE(Q796:Q825)</f>
        <v>4.693206705</v>
      </c>
      <c r="X798" s="38"/>
    </row>
    <row r="799">
      <c r="A799" s="33" t="s">
        <v>50</v>
      </c>
      <c r="B799" s="34" t="s">
        <v>37</v>
      </c>
      <c r="C799" s="34">
        <v>1.0</v>
      </c>
      <c r="D799" s="79"/>
      <c r="E799" s="34" t="s">
        <v>51</v>
      </c>
      <c r="H799" s="34">
        <v>25.6</v>
      </c>
      <c r="I799" s="34">
        <v>2.0</v>
      </c>
      <c r="J799" s="34">
        <v>118.22</v>
      </c>
      <c r="K799" s="34">
        <v>1.0</v>
      </c>
      <c r="L799" s="34">
        <v>51.7929</v>
      </c>
      <c r="M799" s="34">
        <v>13.4891</v>
      </c>
      <c r="O799" s="36">
        <f t="shared" si="59"/>
        <v>0.7395569663</v>
      </c>
      <c r="P799" s="36">
        <f t="shared" si="60"/>
        <v>1</v>
      </c>
      <c r="Q799" s="36">
        <f t="shared" si="61"/>
        <v>3.839611242</v>
      </c>
      <c r="S799" s="34">
        <v>1.1533</v>
      </c>
      <c r="T799" s="34">
        <v>1.718387906E7</v>
      </c>
      <c r="U799" s="36">
        <f t="shared" si="57"/>
        <v>17.18387906</v>
      </c>
      <c r="V799" s="36">
        <f>U799/AVERAGE(Q796:Q825)</f>
        <v>4.46797413</v>
      </c>
      <c r="X799" s="38"/>
    </row>
    <row r="800">
      <c r="A800" s="33" t="s">
        <v>50</v>
      </c>
      <c r="B800" s="34" t="s">
        <v>37</v>
      </c>
      <c r="C800" s="34">
        <v>1.0</v>
      </c>
      <c r="D800" s="79"/>
      <c r="E800" s="34" t="s">
        <v>51</v>
      </c>
      <c r="H800" s="34">
        <v>25.6</v>
      </c>
      <c r="I800" s="34">
        <v>2.0</v>
      </c>
      <c r="J800" s="34">
        <v>118.22</v>
      </c>
      <c r="K800" s="34">
        <v>1.0</v>
      </c>
      <c r="L800" s="34">
        <v>51.7929</v>
      </c>
      <c r="M800" s="34">
        <v>13.4891</v>
      </c>
      <c r="O800" s="36">
        <f t="shared" si="59"/>
        <v>0.7395569663</v>
      </c>
      <c r="P800" s="36">
        <f t="shared" si="60"/>
        <v>1</v>
      </c>
      <c r="Q800" s="36">
        <f t="shared" si="61"/>
        <v>3.839611242</v>
      </c>
      <c r="S800" s="34">
        <v>1.182</v>
      </c>
      <c r="T800" s="34">
        <v>1.707782439E7</v>
      </c>
      <c r="U800" s="36">
        <f t="shared" si="57"/>
        <v>17.07782439</v>
      </c>
      <c r="V800" s="36">
        <f>U800/AVERAGE(Q796:Q825)</f>
        <v>4.440398894</v>
      </c>
      <c r="X800" s="38"/>
    </row>
    <row r="801">
      <c r="A801" s="33" t="s">
        <v>50</v>
      </c>
      <c r="B801" s="34" t="s">
        <v>37</v>
      </c>
      <c r="C801" s="34">
        <v>1.0</v>
      </c>
      <c r="D801" s="79"/>
      <c r="E801" s="34" t="s">
        <v>51</v>
      </c>
      <c r="H801" s="34">
        <v>25.6</v>
      </c>
      <c r="I801" s="34">
        <v>2.0</v>
      </c>
      <c r="J801" s="34">
        <v>118.22</v>
      </c>
      <c r="K801" s="34">
        <v>1.0</v>
      </c>
      <c r="L801" s="34">
        <v>51.7929</v>
      </c>
      <c r="M801" s="34">
        <v>13.4891</v>
      </c>
      <c r="O801" s="36">
        <f t="shared" si="59"/>
        <v>0.7395569663</v>
      </c>
      <c r="P801" s="36">
        <f t="shared" si="60"/>
        <v>1</v>
      </c>
      <c r="Q801" s="36">
        <f t="shared" si="61"/>
        <v>3.839611242</v>
      </c>
      <c r="S801" s="34">
        <v>1.4913</v>
      </c>
      <c r="T801" s="34">
        <v>1.703139509E7</v>
      </c>
      <c r="U801" s="36">
        <f t="shared" si="57"/>
        <v>17.03139509</v>
      </c>
      <c r="V801" s="36">
        <f>U801/AVERAGE(Q796:Q825)</f>
        <v>4.428326829</v>
      </c>
      <c r="X801" s="38"/>
    </row>
    <row r="802">
      <c r="A802" s="33" t="s">
        <v>50</v>
      </c>
      <c r="B802" s="34" t="s">
        <v>37</v>
      </c>
      <c r="C802" s="34">
        <v>1.0</v>
      </c>
      <c r="D802" s="79"/>
      <c r="E802" s="34" t="s">
        <v>51</v>
      </c>
      <c r="H802" s="34">
        <v>25.6</v>
      </c>
      <c r="I802" s="34">
        <v>3.0</v>
      </c>
      <c r="J802" s="34">
        <v>114.26</v>
      </c>
      <c r="K802" s="34">
        <v>1.0</v>
      </c>
      <c r="L802" s="34">
        <v>44.8273</v>
      </c>
      <c r="M802" s="34">
        <v>12.0653</v>
      </c>
      <c r="O802" s="36">
        <f t="shared" si="59"/>
        <v>0.7308492816</v>
      </c>
      <c r="P802" s="36">
        <f t="shared" si="60"/>
        <v>1</v>
      </c>
      <c r="Q802" s="36">
        <f t="shared" si="61"/>
        <v>3.715390417</v>
      </c>
      <c r="S802" s="34">
        <v>1.0005</v>
      </c>
      <c r="T802" s="34">
        <v>1.442695652E7</v>
      </c>
      <c r="U802" s="36">
        <f t="shared" si="57"/>
        <v>14.42695652</v>
      </c>
      <c r="V802" s="36">
        <f>U802/AVERAGE(Q796:Q825)</f>
        <v>3.751147706</v>
      </c>
      <c r="X802" s="38"/>
    </row>
    <row r="803">
      <c r="A803" s="33" t="s">
        <v>50</v>
      </c>
      <c r="B803" s="34" t="s">
        <v>37</v>
      </c>
      <c r="C803" s="34">
        <v>1.0</v>
      </c>
      <c r="D803" s="79"/>
      <c r="E803" s="34" t="s">
        <v>51</v>
      </c>
      <c r="H803" s="34">
        <v>25.6</v>
      </c>
      <c r="I803" s="34">
        <v>3.0</v>
      </c>
      <c r="J803" s="34">
        <v>114.26</v>
      </c>
      <c r="K803" s="34">
        <v>1.0</v>
      </c>
      <c r="L803" s="34">
        <v>44.8273</v>
      </c>
      <c r="M803" s="34">
        <v>12.0653</v>
      </c>
      <c r="O803" s="36">
        <f t="shared" si="59"/>
        <v>0.7308492816</v>
      </c>
      <c r="P803" s="36">
        <f t="shared" si="60"/>
        <v>1</v>
      </c>
      <c r="Q803" s="36">
        <f t="shared" si="61"/>
        <v>3.715390417</v>
      </c>
      <c r="S803" s="34">
        <v>1.1206</v>
      </c>
      <c r="T803" s="34">
        <v>1.73122085E7</v>
      </c>
      <c r="U803" s="36">
        <f t="shared" si="57"/>
        <v>17.3122085</v>
      </c>
      <c r="V803" s="36">
        <f>U803/AVERAGE(Q796:Q825)</f>
        <v>4.501341021</v>
      </c>
      <c r="X803" s="38"/>
    </row>
    <row r="804">
      <c r="A804" s="33" t="s">
        <v>50</v>
      </c>
      <c r="B804" s="34" t="s">
        <v>37</v>
      </c>
      <c r="C804" s="34">
        <v>1.0</v>
      </c>
      <c r="D804" s="79"/>
      <c r="E804" s="34" t="s">
        <v>51</v>
      </c>
      <c r="H804" s="34">
        <v>25.6</v>
      </c>
      <c r="I804" s="34">
        <v>3.0</v>
      </c>
      <c r="J804" s="34">
        <v>114.26</v>
      </c>
      <c r="K804" s="34">
        <v>1.0</v>
      </c>
      <c r="L804" s="34">
        <v>44.8273</v>
      </c>
      <c r="M804" s="34">
        <v>12.0653</v>
      </c>
      <c r="O804" s="36">
        <f t="shared" si="59"/>
        <v>0.7308492816</v>
      </c>
      <c r="P804" s="36">
        <f t="shared" si="60"/>
        <v>1</v>
      </c>
      <c r="Q804" s="36">
        <f t="shared" si="61"/>
        <v>3.715390417</v>
      </c>
      <c r="S804" s="34">
        <v>1.4796</v>
      </c>
      <c r="T804" s="34">
        <v>1.723245787E7</v>
      </c>
      <c r="U804" s="36">
        <f t="shared" si="57"/>
        <v>17.23245787</v>
      </c>
      <c r="V804" s="36">
        <f>U804/AVERAGE(Q796:Q825)</f>
        <v>4.480605089</v>
      </c>
      <c r="X804" s="38"/>
    </row>
    <row r="805">
      <c r="A805" s="33" t="s">
        <v>50</v>
      </c>
      <c r="B805" s="34" t="s">
        <v>37</v>
      </c>
      <c r="C805" s="34">
        <v>1.0</v>
      </c>
      <c r="D805" s="79"/>
      <c r="E805" s="34" t="s">
        <v>51</v>
      </c>
      <c r="H805" s="34">
        <v>25.6</v>
      </c>
      <c r="I805" s="34">
        <v>4.0</v>
      </c>
      <c r="J805" s="34">
        <v>106.35</v>
      </c>
      <c r="K805" s="34">
        <v>1.0</v>
      </c>
      <c r="L805" s="34">
        <v>27.2671</v>
      </c>
      <c r="M805" s="34">
        <v>6.7528</v>
      </c>
      <c r="O805" s="36">
        <f t="shared" si="59"/>
        <v>0.7523462341</v>
      </c>
      <c r="P805" s="36">
        <f t="shared" si="60"/>
        <v>1</v>
      </c>
      <c r="Q805" s="36">
        <f t="shared" si="61"/>
        <v>4.037895392</v>
      </c>
      <c r="S805" s="34">
        <v>1.0254</v>
      </c>
      <c r="T805" s="34">
        <v>1.832075613E7</v>
      </c>
      <c r="U805" s="36">
        <f t="shared" si="57"/>
        <v>18.32075613</v>
      </c>
      <c r="V805" s="36">
        <f>U805/AVERAGE(Q796:Q825)</f>
        <v>4.763573123</v>
      </c>
      <c r="X805" s="38"/>
    </row>
    <row r="806">
      <c r="A806" s="33" t="s">
        <v>50</v>
      </c>
      <c r="B806" s="34" t="s">
        <v>37</v>
      </c>
      <c r="C806" s="34">
        <v>1.0</v>
      </c>
      <c r="D806" s="79"/>
      <c r="E806" s="34" t="s">
        <v>51</v>
      </c>
      <c r="H806" s="34">
        <v>25.6</v>
      </c>
      <c r="I806" s="34">
        <v>4.0</v>
      </c>
      <c r="J806" s="34">
        <v>106.35</v>
      </c>
      <c r="K806" s="34">
        <v>1.0</v>
      </c>
      <c r="L806" s="34">
        <v>27.2671</v>
      </c>
      <c r="M806" s="34">
        <v>6.7528</v>
      </c>
      <c r="O806" s="36">
        <f t="shared" si="59"/>
        <v>0.7523462341</v>
      </c>
      <c r="P806" s="36">
        <f t="shared" si="60"/>
        <v>1</v>
      </c>
      <c r="Q806" s="36">
        <f t="shared" si="61"/>
        <v>4.037895392</v>
      </c>
      <c r="S806" s="34">
        <v>1.0409</v>
      </c>
      <c r="T806" s="34">
        <v>1.871805205E7</v>
      </c>
      <c r="U806" s="36">
        <f t="shared" si="57"/>
        <v>18.71805205</v>
      </c>
      <c r="V806" s="36">
        <f>U806/AVERAGE(Q796:Q825)</f>
        <v>4.86687389</v>
      </c>
      <c r="X806" s="38"/>
    </row>
    <row r="807">
      <c r="A807" s="33" t="s">
        <v>50</v>
      </c>
      <c r="B807" s="34" t="s">
        <v>37</v>
      </c>
      <c r="C807" s="34">
        <v>1.0</v>
      </c>
      <c r="D807" s="79"/>
      <c r="E807" s="34" t="s">
        <v>51</v>
      </c>
      <c r="H807" s="34">
        <v>25.6</v>
      </c>
      <c r="I807" s="34">
        <v>4.0</v>
      </c>
      <c r="J807" s="34">
        <v>106.35</v>
      </c>
      <c r="K807" s="34">
        <v>1.0</v>
      </c>
      <c r="L807" s="34">
        <v>27.2671</v>
      </c>
      <c r="M807" s="34">
        <v>6.7528</v>
      </c>
      <c r="O807" s="36">
        <f t="shared" si="59"/>
        <v>0.7523462341</v>
      </c>
      <c r="P807" s="36">
        <f t="shared" si="60"/>
        <v>1</v>
      </c>
      <c r="Q807" s="36">
        <f t="shared" si="61"/>
        <v>4.037895392</v>
      </c>
      <c r="S807" s="34">
        <v>1.026</v>
      </c>
      <c r="T807" s="34">
        <v>1.882748121E7</v>
      </c>
      <c r="U807" s="36">
        <f t="shared" si="57"/>
        <v>18.82748121</v>
      </c>
      <c r="V807" s="36">
        <f>U807/AVERAGE(Q796:Q825)</f>
        <v>4.895326526</v>
      </c>
      <c r="X807" s="38"/>
    </row>
    <row r="808">
      <c r="A808" s="33" t="s">
        <v>50</v>
      </c>
      <c r="B808" s="34" t="s">
        <v>37</v>
      </c>
      <c r="C808" s="34">
        <v>1.0</v>
      </c>
      <c r="D808" s="79"/>
      <c r="E808" s="34" t="s">
        <v>51</v>
      </c>
      <c r="H808" s="34">
        <v>25.6</v>
      </c>
      <c r="I808" s="34">
        <v>5.0</v>
      </c>
      <c r="J808" s="34">
        <v>130.61</v>
      </c>
      <c r="K808" s="34">
        <v>1.0</v>
      </c>
      <c r="L808" s="34">
        <v>56.9325</v>
      </c>
      <c r="M808" s="34">
        <v>14.2667</v>
      </c>
      <c r="O808" s="36">
        <f t="shared" si="59"/>
        <v>0.7494102665</v>
      </c>
      <c r="P808" s="36">
        <f t="shared" si="60"/>
        <v>1</v>
      </c>
      <c r="Q808" s="36">
        <f t="shared" si="61"/>
        <v>3.990586471</v>
      </c>
      <c r="S808" s="34">
        <v>1.4623</v>
      </c>
      <c r="T808" s="34">
        <v>1.767595328E7</v>
      </c>
      <c r="U808" s="36">
        <f t="shared" si="57"/>
        <v>17.67595328</v>
      </c>
      <c r="V808" s="36">
        <f>U808/AVERAGE(Q796:Q825)</f>
        <v>4.595918169</v>
      </c>
      <c r="X808" s="38"/>
    </row>
    <row r="809">
      <c r="A809" s="33" t="s">
        <v>50</v>
      </c>
      <c r="B809" s="34" t="s">
        <v>37</v>
      </c>
      <c r="C809" s="34">
        <v>1.0</v>
      </c>
      <c r="D809" s="79"/>
      <c r="E809" s="34" t="s">
        <v>51</v>
      </c>
      <c r="H809" s="34">
        <v>25.6</v>
      </c>
      <c r="I809" s="34">
        <v>5.0</v>
      </c>
      <c r="J809" s="34">
        <v>130.61</v>
      </c>
      <c r="K809" s="34">
        <v>1.0</v>
      </c>
      <c r="L809" s="34">
        <v>56.9325</v>
      </c>
      <c r="M809" s="34">
        <v>14.2667</v>
      </c>
      <c r="O809" s="36">
        <f t="shared" si="59"/>
        <v>0.7494102665</v>
      </c>
      <c r="P809" s="36">
        <f t="shared" si="60"/>
        <v>1</v>
      </c>
      <c r="Q809" s="36">
        <f t="shared" si="61"/>
        <v>3.990586471</v>
      </c>
      <c r="S809" s="34">
        <v>1.274</v>
      </c>
      <c r="T809" s="34">
        <v>1.745926667E7</v>
      </c>
      <c r="U809" s="36">
        <f t="shared" si="57"/>
        <v>17.45926667</v>
      </c>
      <c r="V809" s="36">
        <f>U809/AVERAGE(Q796:Q825)</f>
        <v>4.539577563</v>
      </c>
      <c r="X809" s="38"/>
    </row>
    <row r="810">
      <c r="A810" s="33" t="s">
        <v>50</v>
      </c>
      <c r="B810" s="34" t="s">
        <v>37</v>
      </c>
      <c r="C810" s="34">
        <v>1.0</v>
      </c>
      <c r="D810" s="79"/>
      <c r="E810" s="34" t="s">
        <v>51</v>
      </c>
      <c r="H810" s="34">
        <v>25.6</v>
      </c>
      <c r="I810" s="34">
        <v>5.0</v>
      </c>
      <c r="J810" s="34">
        <v>130.61</v>
      </c>
      <c r="K810" s="34">
        <v>1.0</v>
      </c>
      <c r="L810" s="34">
        <v>56.9325</v>
      </c>
      <c r="M810" s="34">
        <v>14.2667</v>
      </c>
      <c r="O810" s="36">
        <f t="shared" si="59"/>
        <v>0.7494102665</v>
      </c>
      <c r="P810" s="36">
        <f t="shared" si="60"/>
        <v>1</v>
      </c>
      <c r="Q810" s="36">
        <f t="shared" si="61"/>
        <v>3.990586471</v>
      </c>
      <c r="S810" s="34">
        <v>1.1254</v>
      </c>
      <c r="T810" s="34">
        <v>1.773031996E7</v>
      </c>
      <c r="U810" s="36">
        <f t="shared" si="57"/>
        <v>17.73031996</v>
      </c>
      <c r="V810" s="36">
        <f>U810/AVERAGE(Q796:Q825)</f>
        <v>4.61005403</v>
      </c>
      <c r="X810" s="38"/>
    </row>
    <row r="811">
      <c r="A811" s="33" t="s">
        <v>50</v>
      </c>
      <c r="B811" s="34" t="s">
        <v>37</v>
      </c>
      <c r="C811" s="34">
        <v>1.0</v>
      </c>
      <c r="D811" s="79"/>
      <c r="E811" s="34" t="s">
        <v>51</v>
      </c>
      <c r="H811" s="34">
        <v>25.6</v>
      </c>
      <c r="I811" s="34">
        <v>6.0</v>
      </c>
      <c r="J811" s="34">
        <v>64.17</v>
      </c>
      <c r="K811" s="34">
        <v>1.0</v>
      </c>
      <c r="L811" s="34">
        <v>14.7045</v>
      </c>
      <c r="M811" s="34">
        <v>3.9168</v>
      </c>
      <c r="O811" s="36">
        <f t="shared" si="59"/>
        <v>0.7336325615</v>
      </c>
      <c r="P811" s="36">
        <f t="shared" si="60"/>
        <v>1</v>
      </c>
      <c r="Q811" s="36">
        <f t="shared" si="61"/>
        <v>3.754212623</v>
      </c>
      <c r="S811" s="34">
        <v>1.0073</v>
      </c>
      <c r="T811" s="34">
        <v>1.876657014E7</v>
      </c>
      <c r="U811" s="36">
        <f t="shared" si="57"/>
        <v>18.76657014</v>
      </c>
      <c r="V811" s="36">
        <f>U811/AVERAGE(Q796:Q825)</f>
        <v>4.879489061</v>
      </c>
      <c r="X811" s="38"/>
    </row>
    <row r="812">
      <c r="A812" s="33" t="s">
        <v>50</v>
      </c>
      <c r="B812" s="34" t="s">
        <v>37</v>
      </c>
      <c r="C812" s="34">
        <v>1.0</v>
      </c>
      <c r="D812" s="79"/>
      <c r="E812" s="34" t="s">
        <v>51</v>
      </c>
      <c r="H812" s="34">
        <v>25.6</v>
      </c>
      <c r="I812" s="34">
        <v>6.0</v>
      </c>
      <c r="J812" s="34">
        <v>64.17</v>
      </c>
      <c r="K812" s="34">
        <v>1.0</v>
      </c>
      <c r="L812" s="34">
        <v>14.7045</v>
      </c>
      <c r="M812" s="34">
        <v>3.9168</v>
      </c>
      <c r="O812" s="36">
        <f>1-(M814/L812)</f>
        <v>0.3355843449</v>
      </c>
      <c r="P812" s="36">
        <f t="shared" si="60"/>
        <v>1</v>
      </c>
      <c r="Q812" s="36">
        <f t="shared" si="61"/>
        <v>3.754212623</v>
      </c>
      <c r="S812" s="34">
        <v>1.0157</v>
      </c>
      <c r="T812" s="34">
        <v>1.866228567E7</v>
      </c>
      <c r="U812" s="36">
        <f t="shared" si="57"/>
        <v>18.66228567</v>
      </c>
      <c r="V812" s="36">
        <f>U812/AVERAGE(Q796:Q825)</f>
        <v>4.852374094</v>
      </c>
      <c r="X812" s="38"/>
    </row>
    <row r="813">
      <c r="A813" s="33" t="s">
        <v>50</v>
      </c>
      <c r="B813" s="34" t="s">
        <v>37</v>
      </c>
      <c r="C813" s="34">
        <v>1.0</v>
      </c>
      <c r="D813" s="79"/>
      <c r="E813" s="34" t="s">
        <v>51</v>
      </c>
      <c r="H813" s="34">
        <v>25.6</v>
      </c>
      <c r="I813" s="34">
        <v>6.0</v>
      </c>
      <c r="J813" s="34">
        <v>64.17</v>
      </c>
      <c r="K813" s="34">
        <v>1.0</v>
      </c>
      <c r="L813" s="34">
        <v>14.7045</v>
      </c>
      <c r="M813" s="34">
        <v>3.9168</v>
      </c>
      <c r="O813" s="36">
        <f>1-(M817/L813)</f>
        <v>0.5069944575</v>
      </c>
      <c r="P813" s="36">
        <f t="shared" si="60"/>
        <v>1</v>
      </c>
      <c r="Q813" s="36">
        <f t="shared" si="61"/>
        <v>3.754212623</v>
      </c>
      <c r="S813" s="34">
        <v>1.0382</v>
      </c>
      <c r="T813" s="34">
        <v>1.827322219E7</v>
      </c>
      <c r="U813" s="36">
        <f t="shared" si="57"/>
        <v>18.27322219</v>
      </c>
      <c r="V813" s="36">
        <f>U813/AVERAGE(Q796:Q825)</f>
        <v>4.751213841</v>
      </c>
      <c r="X813" s="38"/>
    </row>
    <row r="814">
      <c r="A814" s="33" t="s">
        <v>50</v>
      </c>
      <c r="B814" s="34" t="s">
        <v>37</v>
      </c>
      <c r="C814" s="34">
        <v>1.0</v>
      </c>
      <c r="D814" s="79"/>
      <c r="E814" s="34" t="s">
        <v>51</v>
      </c>
      <c r="H814" s="34">
        <v>25.6</v>
      </c>
      <c r="I814" s="34">
        <v>7.0</v>
      </c>
      <c r="J814" s="34">
        <v>120.92</v>
      </c>
      <c r="K814" s="34">
        <v>1.0</v>
      </c>
      <c r="L814" s="34">
        <v>33.9932</v>
      </c>
      <c r="M814" s="34">
        <v>9.7699</v>
      </c>
      <c r="O814" s="36">
        <f>1-(M820/L814)</f>
        <v>0.7009225374</v>
      </c>
      <c r="P814" s="36">
        <f t="shared" si="60"/>
        <v>1</v>
      </c>
      <c r="Q814" s="36">
        <f t="shared" si="61"/>
        <v>3.479380546</v>
      </c>
      <c r="S814" s="34">
        <v>1.1743</v>
      </c>
      <c r="T814" s="34">
        <v>1.794635378E7</v>
      </c>
      <c r="U814" s="36">
        <f t="shared" si="57"/>
        <v>17.94635378</v>
      </c>
      <c r="V814" s="36">
        <f>U814/AVERAGE(Q796:Q825)</f>
        <v>4.666224905</v>
      </c>
      <c r="X814" s="38"/>
    </row>
    <row r="815">
      <c r="A815" s="33" t="s">
        <v>50</v>
      </c>
      <c r="B815" s="34" t="s">
        <v>37</v>
      </c>
      <c r="C815" s="34">
        <v>1.0</v>
      </c>
      <c r="D815" s="79"/>
      <c r="E815" s="34" t="s">
        <v>51</v>
      </c>
      <c r="H815" s="34">
        <v>25.6</v>
      </c>
      <c r="I815" s="34">
        <v>7.0</v>
      </c>
      <c r="J815" s="34">
        <v>120.92</v>
      </c>
      <c r="K815" s="34">
        <v>1.0</v>
      </c>
      <c r="L815" s="34">
        <v>33.9932</v>
      </c>
      <c r="M815" s="34">
        <v>9.7699</v>
      </c>
      <c r="O815" s="36">
        <f>1-(M823/L815)</f>
        <v>0.7838538296</v>
      </c>
      <c r="P815" s="36">
        <f t="shared" si="60"/>
        <v>1</v>
      </c>
      <c r="Q815" s="36">
        <f t="shared" si="61"/>
        <v>3.479380546</v>
      </c>
      <c r="S815" s="34">
        <v>1.1074</v>
      </c>
      <c r="T815" s="34">
        <v>1.802779758E7</v>
      </c>
      <c r="U815" s="36">
        <f t="shared" si="57"/>
        <v>18.02779758</v>
      </c>
      <c r="V815" s="36">
        <f>U815/AVERAGE(Q796:Q825)</f>
        <v>4.687401077</v>
      </c>
      <c r="X815" s="38"/>
    </row>
    <row r="816">
      <c r="A816" s="33" t="s">
        <v>50</v>
      </c>
      <c r="B816" s="34" t="s">
        <v>37</v>
      </c>
      <c r="C816" s="34">
        <v>1.0</v>
      </c>
      <c r="D816" s="79"/>
      <c r="E816" s="34" t="s">
        <v>51</v>
      </c>
      <c r="H816" s="34">
        <v>25.6</v>
      </c>
      <c r="I816" s="34">
        <v>7.0</v>
      </c>
      <c r="J816" s="34">
        <v>120.92</v>
      </c>
      <c r="K816" s="34">
        <v>1.0</v>
      </c>
      <c r="L816" s="34">
        <v>33.9932</v>
      </c>
      <c r="M816" s="34">
        <v>9.7699</v>
      </c>
      <c r="O816" s="36">
        <f t="shared" ref="O816:O825" si="62">1-(M816/L816)</f>
        <v>0.7125925185</v>
      </c>
      <c r="P816" s="36">
        <f t="shared" si="60"/>
        <v>1</v>
      </c>
      <c r="Q816" s="36">
        <f t="shared" si="61"/>
        <v>3.479380546</v>
      </c>
      <c r="S816" s="34">
        <v>1.033</v>
      </c>
      <c r="T816" s="34">
        <v>1.797051806E7</v>
      </c>
      <c r="U816" s="36">
        <f t="shared" si="57"/>
        <v>17.97051806</v>
      </c>
      <c r="V816" s="36">
        <f>U816/AVERAGE(Q796:Q825)</f>
        <v>4.67250785</v>
      </c>
      <c r="X816" s="38"/>
    </row>
    <row r="817">
      <c r="A817" s="33" t="s">
        <v>50</v>
      </c>
      <c r="B817" s="34" t="s">
        <v>37</v>
      </c>
      <c r="C817" s="34">
        <v>1.0</v>
      </c>
      <c r="D817" s="79"/>
      <c r="E817" s="34" t="s">
        <v>51</v>
      </c>
      <c r="H817" s="34">
        <v>25.6</v>
      </c>
      <c r="I817" s="34">
        <v>8.0</v>
      </c>
      <c r="J817" s="34">
        <v>109.4</v>
      </c>
      <c r="K817" s="34">
        <v>1.0</v>
      </c>
      <c r="L817" s="34">
        <v>28.931</v>
      </c>
      <c r="M817" s="34">
        <v>7.2494</v>
      </c>
      <c r="O817" s="36">
        <f t="shared" si="62"/>
        <v>0.7494244928</v>
      </c>
      <c r="P817" s="36">
        <f t="shared" si="60"/>
        <v>1</v>
      </c>
      <c r="Q817" s="36">
        <f t="shared" si="61"/>
        <v>3.990813033</v>
      </c>
      <c r="S817" s="34">
        <v>1.0841</v>
      </c>
      <c r="T817" s="34">
        <v>1.876528595E7</v>
      </c>
      <c r="U817" s="36">
        <f t="shared" si="57"/>
        <v>18.76528595</v>
      </c>
      <c r="V817" s="36">
        <f>U817/AVERAGE(Q796:Q825)</f>
        <v>4.87915516</v>
      </c>
      <c r="X817" s="38"/>
    </row>
    <row r="818">
      <c r="A818" s="33" t="s">
        <v>50</v>
      </c>
      <c r="B818" s="34" t="s">
        <v>37</v>
      </c>
      <c r="C818" s="34">
        <v>1.0</v>
      </c>
      <c r="D818" s="79"/>
      <c r="E818" s="34" t="s">
        <v>51</v>
      </c>
      <c r="H818" s="34">
        <v>25.6</v>
      </c>
      <c r="I818" s="34">
        <v>8.0</v>
      </c>
      <c r="J818" s="34">
        <v>109.4</v>
      </c>
      <c r="K818" s="34">
        <v>1.0</v>
      </c>
      <c r="L818" s="34">
        <v>28.931</v>
      </c>
      <c r="M818" s="34">
        <v>7.2494</v>
      </c>
      <c r="O818" s="36">
        <f t="shared" si="62"/>
        <v>0.7494244928</v>
      </c>
      <c r="P818" s="36">
        <f t="shared" si="60"/>
        <v>1</v>
      </c>
      <c r="Q818" s="36">
        <f t="shared" si="61"/>
        <v>3.990813033</v>
      </c>
      <c r="S818" s="34">
        <v>1.0965</v>
      </c>
      <c r="T818" s="34">
        <v>1.860229269E7</v>
      </c>
      <c r="U818" s="36">
        <f t="shared" si="57"/>
        <v>18.60229269</v>
      </c>
      <c r="V818" s="36">
        <f>U818/AVERAGE(Q796:Q825)</f>
        <v>4.836775341</v>
      </c>
      <c r="X818" s="38"/>
    </row>
    <row r="819">
      <c r="A819" s="33" t="s">
        <v>50</v>
      </c>
      <c r="B819" s="34" t="s">
        <v>37</v>
      </c>
      <c r="C819" s="34">
        <v>1.0</v>
      </c>
      <c r="D819" s="79"/>
      <c r="E819" s="34" t="s">
        <v>51</v>
      </c>
      <c r="H819" s="34">
        <v>25.6</v>
      </c>
      <c r="I819" s="34">
        <v>8.0</v>
      </c>
      <c r="J819" s="34">
        <v>109.4</v>
      </c>
      <c r="K819" s="34">
        <v>1.0</v>
      </c>
      <c r="L819" s="34">
        <v>28.931</v>
      </c>
      <c r="M819" s="34">
        <v>7.2494</v>
      </c>
      <c r="O819" s="36">
        <f t="shared" si="62"/>
        <v>0.7494244928</v>
      </c>
      <c r="P819" s="36">
        <f t="shared" si="60"/>
        <v>1</v>
      </c>
      <c r="Q819" s="36">
        <f t="shared" si="61"/>
        <v>3.990813033</v>
      </c>
      <c r="S819" s="34">
        <v>1.0729</v>
      </c>
      <c r="T819" s="34">
        <v>1.872278789E7</v>
      </c>
      <c r="U819" s="36">
        <f t="shared" si="57"/>
        <v>18.72278789</v>
      </c>
      <c r="V819" s="36">
        <f>U819/AVERAGE(Q796:Q825)</f>
        <v>4.868105254</v>
      </c>
      <c r="X819" s="38"/>
    </row>
    <row r="820">
      <c r="A820" s="33" t="s">
        <v>50</v>
      </c>
      <c r="B820" s="34" t="s">
        <v>37</v>
      </c>
      <c r="C820" s="34">
        <v>1.0</v>
      </c>
      <c r="D820" s="79"/>
      <c r="E820" s="34" t="s">
        <v>51</v>
      </c>
      <c r="H820" s="34">
        <v>25.6</v>
      </c>
      <c r="I820" s="34">
        <v>9.0</v>
      </c>
      <c r="J820" s="34">
        <v>104.35</v>
      </c>
      <c r="K820" s="34">
        <v>1.0</v>
      </c>
      <c r="L820" s="34">
        <v>41.4035</v>
      </c>
      <c r="M820" s="34">
        <v>10.1666</v>
      </c>
      <c r="O820" s="36">
        <f t="shared" si="62"/>
        <v>0.7544507107</v>
      </c>
      <c r="P820" s="36">
        <f t="shared" si="60"/>
        <v>1</v>
      </c>
      <c r="Q820" s="36">
        <f t="shared" si="61"/>
        <v>4.072502115</v>
      </c>
      <c r="S820" s="34">
        <v>1.0797</v>
      </c>
      <c r="T820" s="34">
        <v>1.814830138E7</v>
      </c>
      <c r="U820" s="36">
        <f t="shared" si="57"/>
        <v>18.14830138</v>
      </c>
      <c r="V820" s="36">
        <f>U820/AVERAGE(Q796:Q825)</f>
        <v>4.718733226</v>
      </c>
      <c r="X820" s="38"/>
    </row>
    <row r="821">
      <c r="A821" s="33" t="s">
        <v>50</v>
      </c>
      <c r="B821" s="34" t="s">
        <v>37</v>
      </c>
      <c r="C821" s="34">
        <v>1.0</v>
      </c>
      <c r="D821" s="79"/>
      <c r="E821" s="34" t="s">
        <v>51</v>
      </c>
      <c r="H821" s="34">
        <v>25.6</v>
      </c>
      <c r="I821" s="34">
        <v>9.0</v>
      </c>
      <c r="J821" s="34">
        <v>104.35</v>
      </c>
      <c r="K821" s="34">
        <v>1.0</v>
      </c>
      <c r="L821" s="34">
        <v>41.4035</v>
      </c>
      <c r="M821" s="34">
        <v>10.1666</v>
      </c>
      <c r="O821" s="36">
        <f t="shared" si="62"/>
        <v>0.7544507107</v>
      </c>
      <c r="P821" s="36">
        <f t="shared" si="60"/>
        <v>1</v>
      </c>
      <c r="Q821" s="36">
        <f t="shared" si="61"/>
        <v>4.072502115</v>
      </c>
      <c r="S821" s="34">
        <v>1.0592</v>
      </c>
      <c r="T821" s="34">
        <v>1.809282933E7</v>
      </c>
      <c r="U821" s="36">
        <f t="shared" si="57"/>
        <v>18.09282933</v>
      </c>
      <c r="V821" s="36">
        <f>U821/AVERAGE(Q796:Q825)</f>
        <v>4.704309959</v>
      </c>
      <c r="X821" s="38"/>
    </row>
    <row r="822">
      <c r="A822" s="33" t="s">
        <v>50</v>
      </c>
      <c r="B822" s="34" t="s">
        <v>37</v>
      </c>
      <c r="C822" s="34">
        <v>1.0</v>
      </c>
      <c r="D822" s="79"/>
      <c r="E822" s="34" t="s">
        <v>51</v>
      </c>
      <c r="H822" s="34">
        <v>25.6</v>
      </c>
      <c r="I822" s="34">
        <v>9.0</v>
      </c>
      <c r="J822" s="34">
        <v>104.35</v>
      </c>
      <c r="K822" s="34">
        <v>1.0</v>
      </c>
      <c r="L822" s="34">
        <v>41.4035</v>
      </c>
      <c r="M822" s="34">
        <v>10.1666</v>
      </c>
      <c r="O822" s="36">
        <f t="shared" si="62"/>
        <v>0.7544507107</v>
      </c>
      <c r="P822" s="36">
        <f t="shared" si="60"/>
        <v>1</v>
      </c>
      <c r="Q822" s="36">
        <f t="shared" si="61"/>
        <v>4.072502115</v>
      </c>
      <c r="S822" s="34">
        <v>1.1239</v>
      </c>
      <c r="T822" s="34">
        <v>1.785685256E7</v>
      </c>
      <c r="U822" s="36">
        <f t="shared" si="57"/>
        <v>17.85685256</v>
      </c>
      <c r="V822" s="36">
        <f>U822/AVERAGE(Q796:Q825)</f>
        <v>4.642953725</v>
      </c>
      <c r="X822" s="38"/>
    </row>
    <row r="823">
      <c r="A823" s="33" t="s">
        <v>50</v>
      </c>
      <c r="B823" s="34" t="s">
        <v>37</v>
      </c>
      <c r="C823" s="34">
        <v>1.0</v>
      </c>
      <c r="D823" s="79"/>
      <c r="E823" s="34" t="s">
        <v>51</v>
      </c>
      <c r="H823" s="34">
        <v>25.6</v>
      </c>
      <c r="I823" s="34">
        <v>10.0</v>
      </c>
      <c r="J823" s="34">
        <v>116.42</v>
      </c>
      <c r="K823" s="34">
        <v>1.0</v>
      </c>
      <c r="L823" s="34">
        <v>26.0336</v>
      </c>
      <c r="M823" s="34">
        <v>7.3475</v>
      </c>
      <c r="O823" s="36">
        <f t="shared" si="62"/>
        <v>0.717768576</v>
      </c>
      <c r="P823" s="36">
        <f t="shared" si="60"/>
        <v>1</v>
      </c>
      <c r="Q823" s="36">
        <f t="shared" si="61"/>
        <v>3.543191562</v>
      </c>
      <c r="S823" s="34">
        <v>1.0132</v>
      </c>
      <c r="T823" s="34">
        <v>1.840068332E7</v>
      </c>
      <c r="U823" s="36">
        <f t="shared" si="57"/>
        <v>18.40068332</v>
      </c>
      <c r="V823" s="36">
        <f>U823/AVERAGE(Q796:Q825)</f>
        <v>4.784354963</v>
      </c>
      <c r="X823" s="38"/>
    </row>
    <row r="824">
      <c r="A824" s="33" t="s">
        <v>50</v>
      </c>
      <c r="B824" s="34" t="s">
        <v>37</v>
      </c>
      <c r="C824" s="34">
        <v>1.0</v>
      </c>
      <c r="D824" s="79"/>
      <c r="E824" s="34" t="s">
        <v>51</v>
      </c>
      <c r="H824" s="34">
        <v>25.6</v>
      </c>
      <c r="I824" s="34">
        <v>10.0</v>
      </c>
      <c r="J824" s="34">
        <v>116.42</v>
      </c>
      <c r="K824" s="34">
        <v>1.0</v>
      </c>
      <c r="L824" s="34">
        <v>26.0336</v>
      </c>
      <c r="M824" s="34">
        <v>7.3475</v>
      </c>
      <c r="O824" s="36">
        <f t="shared" si="62"/>
        <v>0.717768576</v>
      </c>
      <c r="P824" s="36">
        <f t="shared" si="60"/>
        <v>1</v>
      </c>
      <c r="Q824" s="36">
        <f t="shared" si="61"/>
        <v>3.543191562</v>
      </c>
      <c r="S824" s="34">
        <v>1.0569</v>
      </c>
      <c r="T824" s="34">
        <v>1.801799135E7</v>
      </c>
      <c r="U824" s="36">
        <f t="shared" si="57"/>
        <v>18.01799135</v>
      </c>
      <c r="V824" s="36">
        <f>U824/AVERAGE(Q796:Q825)</f>
        <v>4.684851363</v>
      </c>
      <c r="X824" s="38"/>
    </row>
    <row r="825">
      <c r="A825" s="55" t="s">
        <v>50</v>
      </c>
      <c r="B825" s="56" t="s">
        <v>37</v>
      </c>
      <c r="C825" s="56">
        <v>1.0</v>
      </c>
      <c r="D825" s="80"/>
      <c r="E825" s="56" t="s">
        <v>51</v>
      </c>
      <c r="F825" s="58"/>
      <c r="G825" s="58"/>
      <c r="H825" s="56">
        <v>25.6</v>
      </c>
      <c r="I825" s="56">
        <v>10.0</v>
      </c>
      <c r="J825" s="56">
        <v>116.42</v>
      </c>
      <c r="K825" s="56">
        <v>1.0</v>
      </c>
      <c r="L825" s="56">
        <v>26.0336</v>
      </c>
      <c r="M825" s="56">
        <v>7.3475</v>
      </c>
      <c r="N825" s="58"/>
      <c r="O825" s="58">
        <f t="shared" si="62"/>
        <v>0.717768576</v>
      </c>
      <c r="P825" s="58">
        <f t="shared" si="60"/>
        <v>1</v>
      </c>
      <c r="Q825" s="58">
        <f t="shared" si="61"/>
        <v>3.543191562</v>
      </c>
      <c r="R825" s="58"/>
      <c r="S825" s="56">
        <v>1.0751</v>
      </c>
      <c r="T825" s="56">
        <v>1.513977677E7</v>
      </c>
      <c r="U825" s="58">
        <f t="shared" si="57"/>
        <v>15.13977677</v>
      </c>
      <c r="V825" s="58">
        <f>U825/AVERAGE(Q796:Q825)</f>
        <v>3.936487839</v>
      </c>
      <c r="W825" s="58"/>
      <c r="X825" s="59"/>
    </row>
    <row r="826">
      <c r="A826" s="81"/>
      <c r="X826" s="38"/>
    </row>
    <row r="827">
      <c r="A827" s="81"/>
      <c r="X827" s="38"/>
    </row>
    <row r="828">
      <c r="A828" s="81"/>
      <c r="X828" s="38"/>
    </row>
    <row r="829">
      <c r="A829" s="81"/>
      <c r="X829" s="38"/>
    </row>
    <row r="830">
      <c r="A830" s="81"/>
      <c r="X830" s="38"/>
    </row>
    <row r="831">
      <c r="A831" s="81"/>
      <c r="X831" s="38"/>
    </row>
    <row r="832">
      <c r="A832" s="81"/>
      <c r="X832" s="38"/>
    </row>
    <row r="833">
      <c r="A833" s="81"/>
      <c r="X833" s="38"/>
    </row>
    <row r="834">
      <c r="A834" s="81"/>
      <c r="X834" s="38"/>
    </row>
    <row r="835">
      <c r="A835" s="81"/>
      <c r="X835" s="38"/>
    </row>
    <row r="836">
      <c r="A836" s="81"/>
      <c r="X836" s="38"/>
    </row>
    <row r="837">
      <c r="A837" s="81"/>
      <c r="X837" s="38"/>
    </row>
    <row r="838">
      <c r="A838" s="81"/>
      <c r="X838" s="38"/>
    </row>
    <row r="839">
      <c r="A839" s="81"/>
      <c r="X839" s="38"/>
    </row>
    <row r="840">
      <c r="A840" s="81"/>
      <c r="X840" s="38"/>
    </row>
    <row r="841">
      <c r="A841" s="81"/>
      <c r="X841" s="38"/>
    </row>
    <row r="842">
      <c r="A842" s="81"/>
      <c r="X842" s="38"/>
    </row>
    <row r="843">
      <c r="A843" s="81"/>
      <c r="X843" s="38"/>
    </row>
    <row r="844">
      <c r="A844" s="81"/>
      <c r="X844" s="38"/>
    </row>
    <row r="845">
      <c r="A845" s="81"/>
      <c r="X845" s="38"/>
    </row>
    <row r="846">
      <c r="A846" s="81"/>
      <c r="X846" s="38"/>
    </row>
    <row r="847">
      <c r="A847" s="81"/>
      <c r="L847" s="34" t="s">
        <v>52</v>
      </c>
      <c r="X847" s="38"/>
    </row>
    <row r="848">
      <c r="A848" s="81"/>
      <c r="L848" s="34">
        <v>4.9633</v>
      </c>
      <c r="X848" s="38"/>
    </row>
    <row r="849">
      <c r="A849" s="81"/>
      <c r="L849" s="34">
        <v>4.9633</v>
      </c>
      <c r="X849" s="38"/>
    </row>
    <row r="850">
      <c r="A850" s="81"/>
      <c r="L850" s="34">
        <v>4.9633</v>
      </c>
      <c r="X850" s="38"/>
    </row>
    <row r="851">
      <c r="A851" s="81"/>
      <c r="L851" s="34">
        <v>5.0998</v>
      </c>
      <c r="X851" s="38"/>
    </row>
    <row r="852">
      <c r="A852" s="81"/>
      <c r="L852" s="34">
        <v>5.0998</v>
      </c>
      <c r="X852" s="38"/>
    </row>
    <row r="853">
      <c r="A853" s="81"/>
      <c r="L853" s="34">
        <v>5.0998</v>
      </c>
      <c r="X853" s="38"/>
    </row>
    <row r="854">
      <c r="A854" s="81"/>
      <c r="L854" s="34">
        <v>3.6412</v>
      </c>
      <c r="X854" s="38"/>
    </row>
    <row r="855">
      <c r="A855" s="81"/>
      <c r="L855" s="34">
        <v>3.6412</v>
      </c>
      <c r="X855" s="38"/>
    </row>
    <row r="856">
      <c r="A856" s="81"/>
      <c r="L856" s="34">
        <v>3.6412</v>
      </c>
      <c r="X856" s="38"/>
    </row>
    <row r="857">
      <c r="A857" s="81"/>
      <c r="L857" s="34">
        <v>2.59</v>
      </c>
      <c r="X857" s="38"/>
    </row>
    <row r="858">
      <c r="A858" s="81"/>
      <c r="L858" s="34">
        <v>2.59</v>
      </c>
      <c r="X858" s="38"/>
    </row>
    <row r="859">
      <c r="A859" s="81"/>
      <c r="L859" s="34">
        <v>2.59</v>
      </c>
      <c r="X859" s="38"/>
    </row>
    <row r="860">
      <c r="A860" s="81"/>
      <c r="L860" s="34">
        <v>4.0538</v>
      </c>
      <c r="X860" s="38"/>
    </row>
    <row r="861">
      <c r="A861" s="81"/>
      <c r="L861" s="34">
        <v>4.0538</v>
      </c>
      <c r="X861" s="38"/>
    </row>
    <row r="862">
      <c r="A862" s="81"/>
      <c r="L862" s="34">
        <v>4.0538</v>
      </c>
      <c r="X862" s="38"/>
    </row>
    <row r="863">
      <c r="A863" s="81"/>
      <c r="L863" s="34">
        <v>4.5327</v>
      </c>
      <c r="X863" s="38"/>
    </row>
    <row r="864">
      <c r="A864" s="81"/>
      <c r="L864" s="34">
        <v>4.5327</v>
      </c>
      <c r="X864" s="38"/>
    </row>
    <row r="865">
      <c r="A865" s="81"/>
      <c r="L865" s="34">
        <v>4.5327</v>
      </c>
      <c r="X865" s="38"/>
    </row>
    <row r="866">
      <c r="A866" s="81"/>
      <c r="L866" s="34">
        <v>4.0733</v>
      </c>
      <c r="X866" s="38"/>
    </row>
    <row r="867">
      <c r="A867" s="81"/>
      <c r="L867" s="34">
        <v>4.0733</v>
      </c>
      <c r="X867" s="38"/>
    </row>
    <row r="868">
      <c r="A868" s="81"/>
      <c r="L868" s="34">
        <v>4.0733</v>
      </c>
      <c r="X868" s="38"/>
    </row>
    <row r="869">
      <c r="A869" s="81"/>
      <c r="L869" s="34">
        <v>3.1288</v>
      </c>
      <c r="X869" s="38"/>
    </row>
    <row r="870">
      <c r="A870" s="81"/>
      <c r="L870" s="34">
        <v>3.1288</v>
      </c>
      <c r="X870" s="38"/>
    </row>
    <row r="871">
      <c r="A871" s="81"/>
      <c r="L871" s="34">
        <v>3.1288</v>
      </c>
      <c r="X871" s="38"/>
    </row>
    <row r="872">
      <c r="A872" s="81"/>
      <c r="L872" s="34">
        <v>4.4565</v>
      </c>
      <c r="X872" s="38"/>
    </row>
    <row r="873">
      <c r="A873" s="81"/>
      <c r="L873" s="34">
        <v>4.4565</v>
      </c>
      <c r="X873" s="38"/>
    </row>
    <row r="874">
      <c r="A874" s="81"/>
      <c r="L874" s="34">
        <v>4.4565</v>
      </c>
      <c r="X874" s="38"/>
    </row>
    <row r="875">
      <c r="A875" s="81"/>
      <c r="L875" s="34">
        <v>3.3168</v>
      </c>
      <c r="X875" s="38"/>
    </row>
    <row r="876">
      <c r="A876" s="81"/>
      <c r="L876" s="34">
        <v>3.3168</v>
      </c>
      <c r="X876" s="38"/>
    </row>
    <row r="877">
      <c r="A877" s="81"/>
      <c r="L877" s="41">
        <v>3.3168</v>
      </c>
      <c r="X877" s="38"/>
    </row>
    <row r="878">
      <c r="A878" s="81"/>
      <c r="X878" s="38"/>
    </row>
    <row r="879">
      <c r="A879" s="81"/>
      <c r="X879" s="38"/>
    </row>
    <row r="880">
      <c r="A880" s="81"/>
      <c r="X880" s="38"/>
    </row>
    <row r="881">
      <c r="A881" s="81"/>
      <c r="X881" s="38"/>
    </row>
    <row r="882">
      <c r="A882" s="81"/>
      <c r="X882" s="38"/>
    </row>
    <row r="883">
      <c r="A883" s="81"/>
      <c r="X883" s="38"/>
    </row>
    <row r="884">
      <c r="A884" s="81"/>
      <c r="X884" s="38"/>
    </row>
    <row r="885">
      <c r="A885" s="81"/>
      <c r="X885" s="38"/>
    </row>
    <row r="886">
      <c r="A886" s="81"/>
      <c r="X886" s="38"/>
    </row>
    <row r="887">
      <c r="A887" s="81"/>
      <c r="X887" s="38"/>
    </row>
    <row r="888">
      <c r="A888" s="81"/>
      <c r="X888" s="38"/>
    </row>
    <row r="889">
      <c r="A889" s="81"/>
      <c r="X889" s="38"/>
    </row>
    <row r="890">
      <c r="A890" s="81"/>
      <c r="X890" s="38"/>
    </row>
    <row r="891">
      <c r="A891" s="81"/>
      <c r="X891" s="38"/>
    </row>
    <row r="892">
      <c r="A892" s="81"/>
      <c r="X892" s="38"/>
    </row>
    <row r="893">
      <c r="A893" s="81"/>
      <c r="X893" s="38"/>
    </row>
    <row r="894">
      <c r="A894" s="81"/>
      <c r="X894" s="38"/>
    </row>
    <row r="895">
      <c r="A895" s="81"/>
      <c r="X895" s="38"/>
    </row>
    <row r="896">
      <c r="A896" s="81"/>
      <c r="X896" s="38"/>
    </row>
    <row r="897">
      <c r="A897" s="81"/>
      <c r="X897" s="38"/>
    </row>
    <row r="898">
      <c r="A898" s="81"/>
      <c r="X898" s="38"/>
    </row>
    <row r="899">
      <c r="A899" s="81"/>
      <c r="X899" s="38"/>
    </row>
    <row r="900">
      <c r="A900" s="81"/>
      <c r="X900" s="38"/>
    </row>
    <row r="901">
      <c r="A901" s="81"/>
      <c r="X901" s="38"/>
    </row>
    <row r="902">
      <c r="A902" s="81"/>
      <c r="X902" s="38"/>
    </row>
    <row r="903">
      <c r="A903" s="81"/>
      <c r="X903" s="38"/>
    </row>
    <row r="904">
      <c r="A904" s="81"/>
      <c r="X904" s="38"/>
    </row>
    <row r="905">
      <c r="A905" s="81"/>
      <c r="X905" s="38"/>
    </row>
    <row r="906">
      <c r="A906" s="81"/>
      <c r="X906" s="38"/>
    </row>
    <row r="907">
      <c r="A907" s="81"/>
      <c r="X907" s="38"/>
    </row>
    <row r="908">
      <c r="A908" s="81"/>
      <c r="X908" s="38"/>
    </row>
    <row r="909">
      <c r="A909" s="81"/>
      <c r="X909" s="38"/>
    </row>
    <row r="910">
      <c r="A910" s="81"/>
      <c r="X910" s="38"/>
    </row>
    <row r="911">
      <c r="A911" s="81"/>
      <c r="X911" s="38"/>
    </row>
    <row r="912">
      <c r="A912" s="81"/>
      <c r="X912" s="38"/>
    </row>
    <row r="913">
      <c r="A913" s="81"/>
      <c r="X913" s="38"/>
    </row>
    <row r="914">
      <c r="A914" s="81"/>
      <c r="X914" s="38"/>
    </row>
    <row r="915">
      <c r="A915" s="81"/>
      <c r="X915" s="38"/>
    </row>
    <row r="916">
      <c r="A916" s="81"/>
      <c r="X916" s="38"/>
    </row>
    <row r="917">
      <c r="A917" s="81"/>
      <c r="X917" s="38"/>
    </row>
    <row r="918">
      <c r="A918" s="81"/>
      <c r="X918" s="38"/>
    </row>
    <row r="919">
      <c r="A919" s="81"/>
      <c r="X919" s="38"/>
    </row>
    <row r="920">
      <c r="A920" s="81"/>
      <c r="X920" s="38"/>
    </row>
    <row r="921">
      <c r="A921" s="81"/>
      <c r="X921" s="38"/>
    </row>
    <row r="922">
      <c r="A922" s="81"/>
      <c r="X922" s="38"/>
    </row>
    <row r="923">
      <c r="A923" s="81"/>
      <c r="X923" s="38"/>
    </row>
    <row r="924">
      <c r="A924" s="81"/>
      <c r="X924" s="38"/>
    </row>
    <row r="925">
      <c r="A925" s="81"/>
      <c r="X925" s="38"/>
    </row>
    <row r="926">
      <c r="A926" s="81"/>
      <c r="X926" s="38"/>
    </row>
    <row r="927">
      <c r="A927" s="81"/>
      <c r="X927" s="38"/>
    </row>
    <row r="928">
      <c r="A928" s="81"/>
      <c r="X928" s="38"/>
    </row>
    <row r="929">
      <c r="A929" s="81"/>
      <c r="X929" s="38"/>
    </row>
    <row r="930">
      <c r="A930" s="81"/>
      <c r="X930" s="38"/>
    </row>
    <row r="931">
      <c r="A931" s="81"/>
      <c r="X931" s="38"/>
    </row>
    <row r="932">
      <c r="A932" s="81"/>
      <c r="X932" s="38"/>
    </row>
    <row r="933">
      <c r="A933" s="81"/>
      <c r="X933" s="38"/>
    </row>
    <row r="934">
      <c r="A934" s="81"/>
      <c r="X934" s="38"/>
    </row>
    <row r="935">
      <c r="A935" s="81"/>
      <c r="X935" s="38"/>
    </row>
    <row r="936">
      <c r="A936" s="81"/>
      <c r="X936" s="38"/>
    </row>
    <row r="937">
      <c r="A937" s="81"/>
      <c r="X937" s="38"/>
    </row>
    <row r="938">
      <c r="A938" s="81"/>
      <c r="X938" s="38"/>
    </row>
    <row r="939">
      <c r="A939" s="81"/>
      <c r="X939" s="38"/>
    </row>
    <row r="940">
      <c r="A940" s="81"/>
      <c r="X940" s="38"/>
    </row>
    <row r="941">
      <c r="A941" s="81"/>
      <c r="X941" s="38"/>
    </row>
    <row r="942">
      <c r="A942" s="81"/>
      <c r="X942" s="38"/>
    </row>
    <row r="943">
      <c r="A943" s="81"/>
      <c r="X943" s="38"/>
    </row>
    <row r="944">
      <c r="A944" s="81"/>
      <c r="X944" s="38"/>
    </row>
    <row r="945">
      <c r="A945" s="81"/>
      <c r="X945" s="38"/>
    </row>
    <row r="946">
      <c r="A946" s="81"/>
      <c r="X946" s="38"/>
    </row>
    <row r="947">
      <c r="A947" s="81"/>
      <c r="X947" s="38"/>
    </row>
    <row r="948">
      <c r="A948" s="81"/>
      <c r="X948" s="38"/>
    </row>
    <row r="949">
      <c r="A949" s="81"/>
      <c r="X949" s="38"/>
    </row>
    <row r="950">
      <c r="A950" s="81"/>
      <c r="X950" s="38"/>
    </row>
    <row r="951">
      <c r="A951" s="81"/>
      <c r="X951" s="38"/>
    </row>
    <row r="952">
      <c r="A952" s="81"/>
      <c r="X952" s="38"/>
    </row>
    <row r="953">
      <c r="A953" s="81"/>
      <c r="X953" s="38"/>
    </row>
    <row r="954">
      <c r="A954" s="81"/>
      <c r="X954" s="38"/>
    </row>
    <row r="955">
      <c r="A955" s="81"/>
      <c r="X955" s="38"/>
    </row>
    <row r="956">
      <c r="A956" s="81"/>
      <c r="X956" s="38"/>
    </row>
    <row r="957">
      <c r="A957" s="81"/>
      <c r="X957" s="38"/>
    </row>
    <row r="958">
      <c r="A958" s="81"/>
      <c r="X958" s="38"/>
    </row>
    <row r="959">
      <c r="A959" s="81"/>
      <c r="X959" s="38"/>
    </row>
    <row r="960">
      <c r="A960" s="81"/>
      <c r="X960" s="38"/>
    </row>
    <row r="961">
      <c r="A961" s="81"/>
      <c r="X961" s="38"/>
    </row>
    <row r="962">
      <c r="A962" s="81"/>
      <c r="X962" s="38"/>
    </row>
    <row r="963">
      <c r="A963" s="81"/>
      <c r="X963" s="38"/>
    </row>
    <row r="964">
      <c r="A964" s="81"/>
      <c r="X964" s="38"/>
    </row>
    <row r="965">
      <c r="A965" s="81"/>
      <c r="X965" s="38"/>
    </row>
    <row r="966">
      <c r="A966" s="81"/>
      <c r="X966" s="38"/>
    </row>
    <row r="967">
      <c r="A967" s="81"/>
      <c r="X967" s="38"/>
    </row>
    <row r="968">
      <c r="A968" s="81"/>
      <c r="X968" s="38"/>
    </row>
    <row r="969">
      <c r="A969" s="81"/>
      <c r="X969" s="38"/>
    </row>
    <row r="970">
      <c r="A970" s="81"/>
      <c r="X970" s="38"/>
    </row>
    <row r="971">
      <c r="A971" s="81"/>
      <c r="X971" s="38"/>
    </row>
    <row r="972">
      <c r="A972" s="81"/>
      <c r="X972" s="38"/>
    </row>
    <row r="973">
      <c r="A973" s="81"/>
      <c r="X973" s="38"/>
    </row>
    <row r="974">
      <c r="A974" s="81"/>
      <c r="X974" s="38"/>
    </row>
    <row r="975">
      <c r="A975" s="81"/>
      <c r="X975" s="38"/>
    </row>
    <row r="976">
      <c r="A976" s="81"/>
      <c r="X976" s="38"/>
    </row>
    <row r="977">
      <c r="A977" s="81"/>
      <c r="X977" s="38"/>
    </row>
    <row r="978">
      <c r="A978" s="81"/>
      <c r="X978" s="38"/>
    </row>
    <row r="979">
      <c r="A979" s="81"/>
      <c r="X979" s="38"/>
    </row>
    <row r="980">
      <c r="A980" s="81"/>
      <c r="X980" s="38"/>
    </row>
    <row r="981">
      <c r="A981" s="81"/>
      <c r="X981" s="38"/>
    </row>
    <row r="982">
      <c r="A982" s="81"/>
      <c r="X982" s="38"/>
    </row>
    <row r="983">
      <c r="A983" s="81"/>
      <c r="X983" s="38"/>
    </row>
    <row r="984">
      <c r="A984" s="81"/>
      <c r="X984" s="38"/>
    </row>
    <row r="985">
      <c r="A985" s="81"/>
      <c r="X985" s="38"/>
    </row>
    <row r="986">
      <c r="A986" s="81"/>
      <c r="X986" s="38"/>
    </row>
    <row r="987">
      <c r="A987" s="81"/>
      <c r="X987" s="38"/>
    </row>
    <row r="988">
      <c r="A988" s="81"/>
      <c r="X988" s="38"/>
    </row>
    <row r="989">
      <c r="A989" s="81"/>
      <c r="X989" s="38"/>
    </row>
    <row r="990">
      <c r="A990" s="81"/>
      <c r="X990" s="38"/>
    </row>
    <row r="991">
      <c r="A991" s="81"/>
      <c r="X991" s="38"/>
    </row>
    <row r="992">
      <c r="A992" s="81"/>
      <c r="X992" s="38"/>
    </row>
    <row r="993">
      <c r="A993" s="81"/>
      <c r="X993" s="38"/>
    </row>
    <row r="994">
      <c r="A994" s="81"/>
      <c r="X994" s="38"/>
    </row>
    <row r="995">
      <c r="A995" s="81"/>
      <c r="X995" s="38"/>
    </row>
    <row r="996">
      <c r="A996" s="81"/>
      <c r="X996" s="38"/>
    </row>
    <row r="997">
      <c r="A997" s="81"/>
      <c r="X997" s="38"/>
    </row>
    <row r="998">
      <c r="A998" s="81"/>
      <c r="X998" s="38"/>
    </row>
    <row r="999">
      <c r="A999" s="81"/>
      <c r="X999" s="38"/>
    </row>
    <row r="1000">
      <c r="A1000" s="81"/>
      <c r="X1000" s="38"/>
    </row>
    <row r="1001">
      <c r="A1001" s="81"/>
      <c r="X1001" s="38"/>
    </row>
    <row r="1002">
      <c r="A1002" s="81"/>
      <c r="X1002" s="38"/>
    </row>
    <row r="1003">
      <c r="A1003" s="81"/>
      <c r="X1003" s="38"/>
    </row>
    <row r="1004">
      <c r="A1004" s="81"/>
      <c r="X1004" s="38"/>
    </row>
    <row r="1005">
      <c r="A1005" s="81"/>
      <c r="X1005" s="38"/>
    </row>
    <row r="1006">
      <c r="A1006" s="81"/>
      <c r="X1006" s="38"/>
    </row>
    <row r="1007">
      <c r="A1007" s="81"/>
      <c r="X1007" s="38"/>
    </row>
    <row r="1008">
      <c r="A1008" s="81"/>
      <c r="X1008" s="38"/>
    </row>
    <row r="1009">
      <c r="A1009" s="81"/>
      <c r="X1009" s="38"/>
    </row>
    <row r="1010">
      <c r="A1010" s="81"/>
      <c r="X1010" s="38"/>
    </row>
    <row r="1011">
      <c r="A1011" s="81"/>
      <c r="X1011" s="38"/>
    </row>
    <row r="1012">
      <c r="A1012" s="81"/>
      <c r="X1012" s="38"/>
    </row>
    <row r="1013">
      <c r="A1013" s="81"/>
      <c r="X1013" s="38"/>
    </row>
    <row r="1014">
      <c r="A1014" s="81"/>
      <c r="X1014" s="38"/>
    </row>
    <row r="1015">
      <c r="A1015" s="81"/>
      <c r="X1015" s="38"/>
    </row>
    <row r="1016">
      <c r="A1016" s="81"/>
      <c r="X1016" s="38"/>
    </row>
    <row r="1017">
      <c r="A1017" s="81"/>
      <c r="X1017" s="38"/>
    </row>
    <row r="1018">
      <c r="A1018" s="81"/>
      <c r="X1018" s="38"/>
    </row>
    <row r="1019">
      <c r="A1019" s="81"/>
      <c r="X1019" s="38"/>
    </row>
    <row r="1020">
      <c r="A1020" s="81"/>
      <c r="X1020" s="38"/>
    </row>
    <row r="1021">
      <c r="A1021" s="81"/>
      <c r="X1021" s="38"/>
    </row>
    <row r="1022">
      <c r="A1022" s="81"/>
      <c r="X1022" s="38"/>
    </row>
    <row r="1023">
      <c r="A1023" s="81"/>
      <c r="X1023" s="38"/>
    </row>
    <row r="1024">
      <c r="A1024" s="81"/>
      <c r="X1024" s="38"/>
    </row>
    <row r="1025">
      <c r="A1025" s="81"/>
      <c r="X1025" s="38"/>
    </row>
    <row r="1026">
      <c r="A1026" s="81"/>
      <c r="X1026" s="38"/>
    </row>
    <row r="1027">
      <c r="A1027" s="81"/>
      <c r="X1027" s="38"/>
    </row>
    <row r="1028">
      <c r="A1028" s="81"/>
      <c r="X1028" s="38"/>
    </row>
    <row r="1029">
      <c r="A1029" s="81"/>
      <c r="X1029" s="38"/>
    </row>
    <row r="1030">
      <c r="A1030" s="81"/>
      <c r="X1030" s="38"/>
    </row>
    <row r="1031">
      <c r="A1031" s="81"/>
      <c r="X1031" s="38"/>
    </row>
    <row r="1032">
      <c r="A1032" s="81"/>
      <c r="X1032" s="38"/>
    </row>
    <row r="1033">
      <c r="A1033" s="81"/>
      <c r="X1033" s="38"/>
    </row>
    <row r="1034">
      <c r="A1034" s="81"/>
      <c r="X1034" s="38"/>
    </row>
    <row r="1035">
      <c r="A1035" s="81"/>
      <c r="X1035" s="38"/>
    </row>
    <row r="1036">
      <c r="A1036" s="81"/>
      <c r="X1036" s="38"/>
    </row>
    <row r="1037">
      <c r="A1037" s="81"/>
      <c r="X1037" s="38"/>
    </row>
    <row r="1038">
      <c r="A1038" s="81"/>
      <c r="X1038" s="38"/>
    </row>
    <row r="1039">
      <c r="A1039" s="81"/>
      <c r="X1039" s="38"/>
    </row>
    <row r="1040">
      <c r="A1040" s="81"/>
      <c r="X1040" s="38"/>
    </row>
    <row r="1041">
      <c r="A1041" s="81"/>
      <c r="D1041" s="60"/>
      <c r="X1041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2" width="13.5"/>
    <col customWidth="1" min="5" max="5" width="17.63"/>
    <col customWidth="1" min="7" max="7" width="16.13"/>
    <col customWidth="1" min="9" max="9" width="14.38"/>
    <col customWidth="1" min="10" max="10" width="14.13"/>
    <col customWidth="1" min="11" max="11" width="22.38"/>
    <col customWidth="1" min="12" max="12" width="14.13"/>
    <col customWidth="1" min="13" max="13" width="17.75"/>
    <col customWidth="1" min="14" max="14" width="8.0"/>
    <col customWidth="1" min="15" max="15" width="16.38"/>
    <col customWidth="1" min="16" max="16" width="26.63"/>
    <col customWidth="1" min="17" max="17" width="27.75"/>
    <col hidden="1" min="18" max="38" width="12.63"/>
  </cols>
  <sheetData>
    <row r="1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53</v>
      </c>
      <c r="G1" s="82" t="s">
        <v>10</v>
      </c>
      <c r="H1" s="82" t="s">
        <v>9</v>
      </c>
      <c r="I1" s="82" t="s">
        <v>11</v>
      </c>
      <c r="J1" s="82" t="s">
        <v>12</v>
      </c>
      <c r="K1" s="82" t="s">
        <v>14</v>
      </c>
      <c r="L1" s="82" t="s">
        <v>54</v>
      </c>
      <c r="M1" s="82" t="s">
        <v>55</v>
      </c>
      <c r="N1" s="82" t="s">
        <v>13</v>
      </c>
      <c r="O1" s="82" t="s">
        <v>56</v>
      </c>
      <c r="P1" s="83" t="s">
        <v>57</v>
      </c>
      <c r="Q1" s="84" t="s">
        <v>15</v>
      </c>
    </row>
    <row r="2">
      <c r="A2" s="85" t="s">
        <v>24</v>
      </c>
      <c r="B2" s="86" t="s">
        <v>25</v>
      </c>
      <c r="C2" s="86">
        <v>6.0</v>
      </c>
      <c r="D2" s="87">
        <v>44315.0</v>
      </c>
      <c r="E2" s="86" t="s">
        <v>26</v>
      </c>
      <c r="F2" s="86">
        <v>1.0</v>
      </c>
      <c r="G2" s="86">
        <v>52.0</v>
      </c>
      <c r="H2" s="86">
        <v>16.36</v>
      </c>
      <c r="I2" s="86">
        <v>2.2114</v>
      </c>
      <c r="J2" s="86">
        <v>0.5813</v>
      </c>
      <c r="K2" s="86">
        <f t="shared" ref="K2:K41" si="1">1-(J2/I2)</f>
        <v>0.7371348467</v>
      </c>
      <c r="L2" s="86">
        <v>0.087</v>
      </c>
      <c r="M2" s="88">
        <f t="shared" ref="M2:M60" si="2">L2/I2</f>
        <v>0.03934159356</v>
      </c>
      <c r="N2" s="88">
        <f t="shared" ref="N2:N67" si="3">J2-L2</f>
        <v>0.4943</v>
      </c>
      <c r="O2" s="88">
        <f>AVERAGE(N2:N6)</f>
        <v>0.36682</v>
      </c>
      <c r="P2" s="88">
        <f>AVERAGE(M2:M6)</f>
        <v>0.03945260621</v>
      </c>
      <c r="Q2" s="89">
        <f t="shared" ref="Q2:Q48" si="4">1-(N2/I2)</f>
        <v>0.7764764403</v>
      </c>
    </row>
    <row r="3">
      <c r="A3" s="85" t="s">
        <v>24</v>
      </c>
      <c r="B3" s="86" t="s">
        <v>25</v>
      </c>
      <c r="C3" s="86">
        <v>6.0</v>
      </c>
      <c r="D3" s="87">
        <v>44315.0</v>
      </c>
      <c r="E3" s="86" t="s">
        <v>26</v>
      </c>
      <c r="F3" s="86">
        <v>2.0</v>
      </c>
      <c r="G3" s="86">
        <v>52.0</v>
      </c>
      <c r="H3" s="86">
        <v>16.24</v>
      </c>
      <c r="I3" s="86">
        <v>2.1979</v>
      </c>
      <c r="J3" s="86">
        <v>0.586</v>
      </c>
      <c r="K3" s="86">
        <f t="shared" si="1"/>
        <v>0.7333818645</v>
      </c>
      <c r="L3" s="86">
        <v>0.0891</v>
      </c>
      <c r="M3" s="88">
        <f t="shared" si="2"/>
        <v>0.04053869603</v>
      </c>
      <c r="N3" s="88">
        <f t="shared" si="3"/>
        <v>0.4969</v>
      </c>
      <c r="O3" s="88">
        <f>AVERAGE(N2:N6)</f>
        <v>0.36682</v>
      </c>
      <c r="P3" s="88">
        <f>AVERAGE(M2:M6)</f>
        <v>0.03945260621</v>
      </c>
      <c r="Q3" s="89">
        <f t="shared" si="4"/>
        <v>0.7739205605</v>
      </c>
    </row>
    <row r="4">
      <c r="A4" s="85" t="s">
        <v>24</v>
      </c>
      <c r="B4" s="86" t="s">
        <v>25</v>
      </c>
      <c r="C4" s="86">
        <v>6.0</v>
      </c>
      <c r="D4" s="87">
        <v>44315.0</v>
      </c>
      <c r="E4" s="86" t="s">
        <v>26</v>
      </c>
      <c r="F4" s="86">
        <v>3.0</v>
      </c>
      <c r="G4" s="86">
        <v>38.0</v>
      </c>
      <c r="H4" s="86">
        <v>17.04</v>
      </c>
      <c r="I4" s="86">
        <v>2.0474</v>
      </c>
      <c r="J4" s="86">
        <v>0.364</v>
      </c>
      <c r="K4" s="88">
        <f t="shared" si="1"/>
        <v>0.8222135391</v>
      </c>
      <c r="L4" s="86">
        <v>0.0834</v>
      </c>
      <c r="M4" s="88">
        <f t="shared" si="2"/>
        <v>0.04073459021</v>
      </c>
      <c r="N4" s="88">
        <f t="shared" si="3"/>
        <v>0.2806</v>
      </c>
      <c r="O4" s="88">
        <f>AVERAGE(N2:N6)</f>
        <v>0.36682</v>
      </c>
      <c r="P4" s="88">
        <f>AVERAGE(M2:M6)</f>
        <v>0.03945260621</v>
      </c>
      <c r="Q4" s="89">
        <f t="shared" si="4"/>
        <v>0.8629481293</v>
      </c>
    </row>
    <row r="5">
      <c r="A5" s="85" t="s">
        <v>24</v>
      </c>
      <c r="B5" s="86" t="s">
        <v>25</v>
      </c>
      <c r="C5" s="86">
        <v>6.0</v>
      </c>
      <c r="D5" s="87">
        <v>44315.0</v>
      </c>
      <c r="E5" s="86" t="s">
        <v>26</v>
      </c>
      <c r="F5" s="86">
        <v>4.0</v>
      </c>
      <c r="G5" s="86">
        <v>34.0</v>
      </c>
      <c r="H5" s="86">
        <v>17.69</v>
      </c>
      <c r="I5" s="86">
        <v>2.0544</v>
      </c>
      <c r="J5" s="86">
        <v>0.3562</v>
      </c>
      <c r="K5" s="88">
        <f t="shared" si="1"/>
        <v>0.8266160436</v>
      </c>
      <c r="L5" s="86">
        <v>0.0782</v>
      </c>
      <c r="M5" s="88">
        <f t="shared" si="2"/>
        <v>0.03806464174</v>
      </c>
      <c r="N5" s="88">
        <f t="shared" si="3"/>
        <v>0.278</v>
      </c>
      <c r="O5" s="88">
        <f>AVERAGE(N2:N6)</f>
        <v>0.36682</v>
      </c>
      <c r="P5" s="88">
        <f>AVERAGE(M2:M6)</f>
        <v>0.03945260621</v>
      </c>
      <c r="Q5" s="89">
        <f t="shared" si="4"/>
        <v>0.8646806854</v>
      </c>
    </row>
    <row r="6">
      <c r="A6" s="90" t="s">
        <v>24</v>
      </c>
      <c r="B6" s="91" t="s">
        <v>25</v>
      </c>
      <c r="C6" s="91">
        <v>6.0</v>
      </c>
      <c r="D6" s="92">
        <v>44315.0</v>
      </c>
      <c r="E6" s="91" t="s">
        <v>26</v>
      </c>
      <c r="F6" s="91">
        <v>5.0</v>
      </c>
      <c r="G6" s="91">
        <v>40.0</v>
      </c>
      <c r="H6" s="91">
        <v>18.3</v>
      </c>
      <c r="I6" s="91">
        <v>2.0812</v>
      </c>
      <c r="J6" s="91">
        <v>0.3646</v>
      </c>
      <c r="K6" s="93">
        <f t="shared" si="1"/>
        <v>0.8248126081</v>
      </c>
      <c r="L6" s="91">
        <v>0.0803</v>
      </c>
      <c r="M6" s="93">
        <f t="shared" si="2"/>
        <v>0.03858350951</v>
      </c>
      <c r="N6" s="93">
        <f t="shared" si="3"/>
        <v>0.2843</v>
      </c>
      <c r="O6" s="93">
        <f>AVERAGE(N2:N6)</f>
        <v>0.36682</v>
      </c>
      <c r="P6" s="93">
        <f>AVERAGE(M2:M6)</f>
        <v>0.03945260621</v>
      </c>
      <c r="Q6" s="94">
        <f t="shared" si="4"/>
        <v>0.8633961176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>
      <c r="A7" s="85" t="s">
        <v>24</v>
      </c>
      <c r="B7" s="86" t="s">
        <v>25</v>
      </c>
      <c r="C7" s="86">
        <v>9.0</v>
      </c>
      <c r="D7" s="87">
        <v>44317.0</v>
      </c>
      <c r="E7" s="86" t="s">
        <v>28</v>
      </c>
      <c r="F7" s="86">
        <v>1.0</v>
      </c>
      <c r="G7" s="86">
        <v>23.0</v>
      </c>
      <c r="H7" s="86">
        <v>20.64</v>
      </c>
      <c r="I7" s="86">
        <v>2.457</v>
      </c>
      <c r="J7" s="86">
        <v>0.6782</v>
      </c>
      <c r="K7" s="86">
        <f t="shared" si="1"/>
        <v>0.723972324</v>
      </c>
      <c r="L7" s="86">
        <v>0.0929</v>
      </c>
      <c r="M7" s="88">
        <f t="shared" si="2"/>
        <v>0.03781033781</v>
      </c>
      <c r="N7" s="88">
        <f t="shared" si="3"/>
        <v>0.5853</v>
      </c>
      <c r="O7" s="88">
        <f>AVERAGE(N7:N11)</f>
        <v>0.42656</v>
      </c>
      <c r="P7" s="88">
        <f>AVERAGE(M7:M11)</f>
        <v>0.03812780415</v>
      </c>
      <c r="Q7" s="89">
        <f t="shared" si="4"/>
        <v>0.7617826618</v>
      </c>
    </row>
    <row r="8">
      <c r="A8" s="85" t="s">
        <v>24</v>
      </c>
      <c r="B8" s="86" t="s">
        <v>25</v>
      </c>
      <c r="C8" s="86">
        <v>9.0</v>
      </c>
      <c r="D8" s="87">
        <v>44317.0</v>
      </c>
      <c r="E8" s="86" t="s">
        <v>28</v>
      </c>
      <c r="F8" s="86">
        <v>2.0</v>
      </c>
      <c r="G8" s="86">
        <v>21.0</v>
      </c>
      <c r="H8" s="86">
        <v>20.16</v>
      </c>
      <c r="I8" s="86">
        <v>2.1617</v>
      </c>
      <c r="J8" s="86">
        <v>0.6082</v>
      </c>
      <c r="K8" s="86">
        <f t="shared" si="1"/>
        <v>0.7186473609</v>
      </c>
      <c r="L8" s="86">
        <v>0.0831</v>
      </c>
      <c r="M8" s="88">
        <f t="shared" si="2"/>
        <v>0.03844196697</v>
      </c>
      <c r="N8" s="88">
        <f t="shared" si="3"/>
        <v>0.5251</v>
      </c>
      <c r="O8" s="88">
        <f>AVERAGE(N7:N11)</f>
        <v>0.42656</v>
      </c>
      <c r="P8" s="88">
        <f>AVERAGE(M7:M11)</f>
        <v>0.03812780415</v>
      </c>
      <c r="Q8" s="89">
        <f t="shared" si="4"/>
        <v>0.7570893278</v>
      </c>
    </row>
    <row r="9">
      <c r="A9" s="85" t="s">
        <v>24</v>
      </c>
      <c r="B9" s="86" t="s">
        <v>25</v>
      </c>
      <c r="C9" s="86">
        <v>9.0</v>
      </c>
      <c r="D9" s="87">
        <v>44317.0</v>
      </c>
      <c r="E9" s="86" t="s">
        <v>28</v>
      </c>
      <c r="F9" s="86">
        <v>3.0</v>
      </c>
      <c r="G9" s="86">
        <v>15.0</v>
      </c>
      <c r="H9" s="86">
        <v>21.18</v>
      </c>
      <c r="I9" s="86">
        <v>2.0196</v>
      </c>
      <c r="J9" s="86">
        <v>0.4283</v>
      </c>
      <c r="K9" s="88">
        <f t="shared" si="1"/>
        <v>0.7879283026</v>
      </c>
      <c r="L9" s="86">
        <v>0.077</v>
      </c>
      <c r="M9" s="88">
        <f t="shared" si="2"/>
        <v>0.03812636166</v>
      </c>
      <c r="N9" s="88">
        <f t="shared" si="3"/>
        <v>0.3513</v>
      </c>
      <c r="O9" s="88">
        <f>AVERAGE(N7:N11)</f>
        <v>0.42656</v>
      </c>
      <c r="P9" s="88">
        <f>AVERAGE(M7:M11)</f>
        <v>0.03812780415</v>
      </c>
      <c r="Q9" s="89">
        <f t="shared" si="4"/>
        <v>0.8260546643</v>
      </c>
    </row>
    <row r="10">
      <c r="A10" s="85" t="s">
        <v>24</v>
      </c>
      <c r="B10" s="86" t="s">
        <v>25</v>
      </c>
      <c r="C10" s="86">
        <v>9.0</v>
      </c>
      <c r="D10" s="87">
        <v>44317.0</v>
      </c>
      <c r="E10" s="86" t="s">
        <v>28</v>
      </c>
      <c r="F10" s="86">
        <v>4.0</v>
      </c>
      <c r="G10" s="86">
        <v>19.0</v>
      </c>
      <c r="H10" s="86">
        <v>19.6</v>
      </c>
      <c r="I10" s="86">
        <v>2.0663</v>
      </c>
      <c r="J10" s="86">
        <v>0.3983</v>
      </c>
      <c r="K10" s="88">
        <f t="shared" si="1"/>
        <v>0.8072399942</v>
      </c>
      <c r="L10" s="86">
        <v>0.0788</v>
      </c>
      <c r="M10" s="88">
        <f t="shared" si="2"/>
        <v>0.03813579829</v>
      </c>
      <c r="N10" s="88">
        <f t="shared" si="3"/>
        <v>0.3195</v>
      </c>
      <c r="O10" s="88">
        <f>AVERAGE(N7:N11)</f>
        <v>0.42656</v>
      </c>
      <c r="P10" s="88">
        <f>AVERAGE(M7:M11)</f>
        <v>0.03812780415</v>
      </c>
      <c r="Q10" s="89">
        <f t="shared" si="4"/>
        <v>0.8453757925</v>
      </c>
    </row>
    <row r="11">
      <c r="A11" s="90" t="s">
        <v>24</v>
      </c>
      <c r="B11" s="91" t="s">
        <v>25</v>
      </c>
      <c r="C11" s="91">
        <v>9.0</v>
      </c>
      <c r="D11" s="92">
        <v>44317.0</v>
      </c>
      <c r="E11" s="91" t="s">
        <v>28</v>
      </c>
      <c r="F11" s="91">
        <v>5.0</v>
      </c>
      <c r="G11" s="91">
        <v>20.0</v>
      </c>
      <c r="H11" s="91">
        <v>21.29</v>
      </c>
      <c r="I11" s="91">
        <v>2.1115</v>
      </c>
      <c r="J11" s="91">
        <v>0.4321</v>
      </c>
      <c r="K11" s="93">
        <f t="shared" si="1"/>
        <v>0.7953587497</v>
      </c>
      <c r="L11" s="91">
        <v>0.0805</v>
      </c>
      <c r="M11" s="93">
        <f t="shared" si="2"/>
        <v>0.038124556</v>
      </c>
      <c r="N11" s="93">
        <f t="shared" si="3"/>
        <v>0.3516</v>
      </c>
      <c r="O11" s="93">
        <f>AVERAGE(N7:N11)</f>
        <v>0.42656</v>
      </c>
      <c r="P11" s="93">
        <f>AVERAGE(M7:M11)</f>
        <v>0.03812780415</v>
      </c>
      <c r="Q11" s="94">
        <f t="shared" si="4"/>
        <v>0.8334833057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>
      <c r="A12" s="85" t="s">
        <v>24</v>
      </c>
      <c r="B12" s="86" t="s">
        <v>25</v>
      </c>
      <c r="C12" s="86">
        <v>28.0</v>
      </c>
      <c r="D12" s="87">
        <v>44321.0</v>
      </c>
      <c r="E12" s="86" t="s">
        <v>29</v>
      </c>
      <c r="F12" s="86">
        <v>1.0</v>
      </c>
      <c r="G12" s="86">
        <v>44.0</v>
      </c>
      <c r="H12" s="86">
        <v>16.64</v>
      </c>
      <c r="I12" s="86">
        <v>2.1025</v>
      </c>
      <c r="J12" s="86">
        <v>0.4521</v>
      </c>
      <c r="K12" s="86">
        <f t="shared" si="1"/>
        <v>0.7849702735</v>
      </c>
      <c r="L12" s="86">
        <v>0.0788</v>
      </c>
      <c r="M12" s="88">
        <f t="shared" si="2"/>
        <v>0.03747919144</v>
      </c>
      <c r="N12" s="88">
        <f t="shared" si="3"/>
        <v>0.3733</v>
      </c>
      <c r="O12" s="88">
        <f>AVERAGE(N12:N16)</f>
        <v>0.3172</v>
      </c>
      <c r="P12" s="88">
        <f>AVERAGE(M12:M16)</f>
        <v>0.03734981165</v>
      </c>
      <c r="Q12" s="89">
        <f t="shared" si="4"/>
        <v>0.8224494649</v>
      </c>
    </row>
    <row r="13">
      <c r="A13" s="85" t="s">
        <v>24</v>
      </c>
      <c r="B13" s="86" t="s">
        <v>25</v>
      </c>
      <c r="C13" s="86">
        <v>28.0</v>
      </c>
      <c r="D13" s="87">
        <v>44321.0</v>
      </c>
      <c r="E13" s="86" t="s">
        <v>29</v>
      </c>
      <c r="F13" s="86">
        <v>2.0</v>
      </c>
      <c r="G13" s="86">
        <v>46.0</v>
      </c>
      <c r="H13" s="86">
        <v>16.74</v>
      </c>
      <c r="I13" s="86">
        <v>2.2168</v>
      </c>
      <c r="J13" s="86">
        <v>0.4766</v>
      </c>
      <c r="K13" s="86">
        <f t="shared" si="1"/>
        <v>0.7850054132</v>
      </c>
      <c r="L13" s="86">
        <v>0.0825</v>
      </c>
      <c r="M13" s="88">
        <f t="shared" si="2"/>
        <v>0.03721580657</v>
      </c>
      <c r="N13" s="88">
        <f t="shared" si="3"/>
        <v>0.3941</v>
      </c>
      <c r="O13" s="88">
        <f>AVERAGE(N12:N16)</f>
        <v>0.3172</v>
      </c>
      <c r="P13" s="88">
        <f>AVERAGE(M12:M16)</f>
        <v>0.03734981165</v>
      </c>
      <c r="Q13" s="89">
        <f t="shared" si="4"/>
        <v>0.8222212198</v>
      </c>
    </row>
    <row r="14">
      <c r="A14" s="85" t="s">
        <v>24</v>
      </c>
      <c r="B14" s="86" t="s">
        <v>25</v>
      </c>
      <c r="C14" s="86">
        <v>28.0</v>
      </c>
      <c r="D14" s="87">
        <v>44321.0</v>
      </c>
      <c r="E14" s="86" t="s">
        <v>29</v>
      </c>
      <c r="F14" s="86">
        <v>3.0</v>
      </c>
      <c r="G14" s="86">
        <v>38.0</v>
      </c>
      <c r="H14" s="86">
        <v>16.04</v>
      </c>
      <c r="I14" s="86">
        <v>2.12</v>
      </c>
      <c r="J14" s="86">
        <v>0.3098</v>
      </c>
      <c r="K14" s="86">
        <f t="shared" si="1"/>
        <v>0.8538679245</v>
      </c>
      <c r="L14" s="86">
        <v>0.0792</v>
      </c>
      <c r="M14" s="88">
        <f t="shared" si="2"/>
        <v>0.03735849057</v>
      </c>
      <c r="N14" s="88">
        <f t="shared" si="3"/>
        <v>0.2306</v>
      </c>
      <c r="O14" s="88">
        <f>AVERAGE(N12:N16)</f>
        <v>0.3172</v>
      </c>
      <c r="P14" s="88">
        <f>AVERAGE(M12:M16)</f>
        <v>0.03734981165</v>
      </c>
      <c r="Q14" s="89">
        <f t="shared" si="4"/>
        <v>0.8912264151</v>
      </c>
    </row>
    <row r="15">
      <c r="A15" s="85" t="s">
        <v>24</v>
      </c>
      <c r="B15" s="86" t="s">
        <v>25</v>
      </c>
      <c r="C15" s="86">
        <v>28.0</v>
      </c>
      <c r="D15" s="87">
        <v>44321.0</v>
      </c>
      <c r="E15" s="86" t="s">
        <v>29</v>
      </c>
      <c r="F15" s="86">
        <v>4.0</v>
      </c>
      <c r="G15" s="86">
        <v>40.0</v>
      </c>
      <c r="H15" s="86">
        <v>16.98</v>
      </c>
      <c r="I15" s="86">
        <v>2.0308</v>
      </c>
      <c r="J15" s="86">
        <v>0.3516</v>
      </c>
      <c r="K15" s="86">
        <f t="shared" si="1"/>
        <v>0.8268662596</v>
      </c>
      <c r="L15" s="86">
        <v>0.0758</v>
      </c>
      <c r="M15" s="88">
        <f t="shared" si="2"/>
        <v>0.03732519204</v>
      </c>
      <c r="N15" s="88">
        <f t="shared" si="3"/>
        <v>0.2758</v>
      </c>
      <c r="O15" s="88">
        <f>AVERAGE(N12:N16)</f>
        <v>0.3172</v>
      </c>
      <c r="P15" s="88">
        <f>AVERAGE(M12:M16)</f>
        <v>0.03734981165</v>
      </c>
      <c r="Q15" s="89">
        <f t="shared" si="4"/>
        <v>0.8641914516</v>
      </c>
    </row>
    <row r="16">
      <c r="A16" s="90" t="s">
        <v>24</v>
      </c>
      <c r="B16" s="91" t="s">
        <v>25</v>
      </c>
      <c r="C16" s="91">
        <v>28.0</v>
      </c>
      <c r="D16" s="92">
        <v>44321.0</v>
      </c>
      <c r="E16" s="91" t="s">
        <v>29</v>
      </c>
      <c r="F16" s="91">
        <v>5.0</v>
      </c>
      <c r="G16" s="91">
        <v>36.0</v>
      </c>
      <c r="H16" s="91">
        <v>17.46</v>
      </c>
      <c r="I16" s="91">
        <v>2.0444</v>
      </c>
      <c r="J16" s="91">
        <v>0.3886</v>
      </c>
      <c r="K16" s="91">
        <f t="shared" si="1"/>
        <v>0.8099197809</v>
      </c>
      <c r="L16" s="91">
        <v>0.0764</v>
      </c>
      <c r="M16" s="93">
        <f t="shared" si="2"/>
        <v>0.03737037762</v>
      </c>
      <c r="N16" s="93">
        <f t="shared" si="3"/>
        <v>0.3122</v>
      </c>
      <c r="O16" s="93">
        <f>AVERAGE(N12:N16)</f>
        <v>0.3172</v>
      </c>
      <c r="P16" s="93">
        <f>AVERAGE(M12:M16)</f>
        <v>0.03734981165</v>
      </c>
      <c r="Q16" s="94">
        <f t="shared" si="4"/>
        <v>0.8472901585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>
      <c r="A17" s="85" t="s">
        <v>24</v>
      </c>
      <c r="B17" s="86" t="s">
        <v>25</v>
      </c>
      <c r="C17" s="86">
        <v>48.0</v>
      </c>
      <c r="D17" s="87">
        <v>44327.0</v>
      </c>
      <c r="E17" s="86" t="s">
        <v>30</v>
      </c>
      <c r="F17" s="86">
        <v>1.0</v>
      </c>
      <c r="G17" s="86">
        <v>39.0</v>
      </c>
      <c r="H17" s="86">
        <v>18.2</v>
      </c>
      <c r="I17" s="86">
        <v>2.4619</v>
      </c>
      <c r="J17" s="86">
        <v>0.5524</v>
      </c>
      <c r="K17" s="86">
        <f t="shared" si="1"/>
        <v>0.7756204557</v>
      </c>
      <c r="L17" s="86">
        <v>0.086</v>
      </c>
      <c r="M17" s="88">
        <f t="shared" si="2"/>
        <v>0.03493236931</v>
      </c>
      <c r="N17" s="88">
        <f t="shared" si="3"/>
        <v>0.4664</v>
      </c>
      <c r="O17" s="88">
        <f>AVERAGE(N17:N21)</f>
        <v>0.39414</v>
      </c>
      <c r="P17" s="88">
        <f>AVERAGE(M17:M21)</f>
        <v>0.03510215566</v>
      </c>
      <c r="Q17" s="89">
        <f t="shared" si="4"/>
        <v>0.8105528251</v>
      </c>
    </row>
    <row r="18">
      <c r="A18" s="85" t="s">
        <v>24</v>
      </c>
      <c r="B18" s="86" t="s">
        <v>25</v>
      </c>
      <c r="C18" s="86">
        <v>48.0</v>
      </c>
      <c r="D18" s="87">
        <v>44327.0</v>
      </c>
      <c r="E18" s="86" t="s">
        <v>30</v>
      </c>
      <c r="F18" s="86">
        <v>2.0</v>
      </c>
      <c r="G18" s="86">
        <v>42.0</v>
      </c>
      <c r="H18" s="86">
        <v>18.35</v>
      </c>
      <c r="I18" s="86">
        <v>2.94</v>
      </c>
      <c r="J18" s="86">
        <v>0.6696</v>
      </c>
      <c r="K18" s="86">
        <f t="shared" si="1"/>
        <v>0.772244898</v>
      </c>
      <c r="L18" s="86">
        <v>0.1017</v>
      </c>
      <c r="M18" s="88">
        <f t="shared" si="2"/>
        <v>0.03459183673</v>
      </c>
      <c r="N18" s="88">
        <f t="shared" si="3"/>
        <v>0.5679</v>
      </c>
      <c r="O18" s="88">
        <f>AVERAGE(N17:N21)</f>
        <v>0.39414</v>
      </c>
      <c r="P18" s="88">
        <f>AVERAGE(M17:M21)</f>
        <v>0.03510215566</v>
      </c>
      <c r="Q18" s="89">
        <f t="shared" si="4"/>
        <v>0.8068367347</v>
      </c>
    </row>
    <row r="19">
      <c r="A19" s="85" t="s">
        <v>24</v>
      </c>
      <c r="B19" s="86" t="s">
        <v>25</v>
      </c>
      <c r="C19" s="86">
        <v>48.0</v>
      </c>
      <c r="D19" s="87">
        <v>44327.0</v>
      </c>
      <c r="E19" s="86" t="s">
        <v>30</v>
      </c>
      <c r="F19" s="86">
        <v>3.0</v>
      </c>
      <c r="G19" s="86">
        <v>31.0</v>
      </c>
      <c r="H19" s="86">
        <v>17.3</v>
      </c>
      <c r="I19" s="86">
        <v>2.1601</v>
      </c>
      <c r="J19" s="86">
        <v>0.411</v>
      </c>
      <c r="K19" s="86">
        <f t="shared" si="1"/>
        <v>0.809731031</v>
      </c>
      <c r="L19" s="86">
        <v>0.0751</v>
      </c>
      <c r="M19" s="88">
        <f t="shared" si="2"/>
        <v>0.03476690894</v>
      </c>
      <c r="N19" s="88">
        <f t="shared" si="3"/>
        <v>0.3359</v>
      </c>
      <c r="O19" s="88">
        <f>AVERAGE(N17:N21)</f>
        <v>0.39414</v>
      </c>
      <c r="P19" s="88">
        <f>AVERAGE(M17:M21)</f>
        <v>0.03510215566</v>
      </c>
      <c r="Q19" s="89">
        <f t="shared" si="4"/>
        <v>0.8444979399</v>
      </c>
    </row>
    <row r="20">
      <c r="A20" s="85" t="s">
        <v>24</v>
      </c>
      <c r="B20" s="86" t="s">
        <v>25</v>
      </c>
      <c r="C20" s="86">
        <v>48.0</v>
      </c>
      <c r="D20" s="87">
        <v>44327.0</v>
      </c>
      <c r="E20" s="86" t="s">
        <v>30</v>
      </c>
      <c r="F20" s="86">
        <v>4.0</v>
      </c>
      <c r="G20" s="86">
        <v>27.0</v>
      </c>
      <c r="H20" s="86">
        <v>18.1</v>
      </c>
      <c r="I20" s="86">
        <v>2.001</v>
      </c>
      <c r="J20" s="86">
        <v>0.3888</v>
      </c>
      <c r="K20" s="86">
        <f t="shared" si="1"/>
        <v>0.8056971514</v>
      </c>
      <c r="L20" s="86">
        <v>0.0696</v>
      </c>
      <c r="M20" s="88">
        <f t="shared" si="2"/>
        <v>0.0347826087</v>
      </c>
      <c r="N20" s="88">
        <f t="shared" si="3"/>
        <v>0.3192</v>
      </c>
      <c r="O20" s="88">
        <f>AVERAGE(N17:N21)</f>
        <v>0.39414</v>
      </c>
      <c r="P20" s="88">
        <f>AVERAGE(M17:M21)</f>
        <v>0.03510215566</v>
      </c>
      <c r="Q20" s="89">
        <f t="shared" si="4"/>
        <v>0.8404797601</v>
      </c>
    </row>
    <row r="21">
      <c r="A21" s="90" t="s">
        <v>24</v>
      </c>
      <c r="B21" s="91" t="s">
        <v>25</v>
      </c>
      <c r="C21" s="91">
        <v>48.0</v>
      </c>
      <c r="D21" s="92">
        <v>44327.0</v>
      </c>
      <c r="E21" s="91" t="s">
        <v>30</v>
      </c>
      <c r="F21" s="91">
        <v>5.0</v>
      </c>
      <c r="G21" s="91">
        <v>28.0</v>
      </c>
      <c r="H21" s="91">
        <v>17.3</v>
      </c>
      <c r="I21" s="91">
        <v>2.105</v>
      </c>
      <c r="J21" s="91">
        <v>0.358</v>
      </c>
      <c r="K21" s="91">
        <f t="shared" si="1"/>
        <v>0.8299287411</v>
      </c>
      <c r="L21" s="91">
        <v>0.0767</v>
      </c>
      <c r="M21" s="93">
        <f t="shared" si="2"/>
        <v>0.03643705463</v>
      </c>
      <c r="N21" s="93">
        <f t="shared" si="3"/>
        <v>0.2813</v>
      </c>
      <c r="O21" s="93">
        <f>AVERAGE(N17:N21)</f>
        <v>0.39414</v>
      </c>
      <c r="P21" s="93">
        <f>AVERAGE(M17:M21)</f>
        <v>0.03510215566</v>
      </c>
      <c r="Q21" s="94">
        <f t="shared" si="4"/>
        <v>0.8663657957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>
      <c r="A22" s="85" t="s">
        <v>24</v>
      </c>
      <c r="B22" s="86" t="s">
        <v>25</v>
      </c>
      <c r="C22" s="86">
        <v>67.0</v>
      </c>
      <c r="D22" s="87">
        <v>44338.0</v>
      </c>
      <c r="E22" s="86" t="s">
        <v>28</v>
      </c>
      <c r="F22" s="86">
        <v>1.0</v>
      </c>
      <c r="G22" s="86">
        <v>21.0</v>
      </c>
      <c r="H22" s="86">
        <v>20.11</v>
      </c>
      <c r="I22" s="86">
        <v>2.2678</v>
      </c>
      <c r="J22" s="86">
        <v>0.6884</v>
      </c>
      <c r="K22" s="86">
        <f t="shared" si="1"/>
        <v>0.6964458947</v>
      </c>
      <c r="L22" s="86">
        <v>0.0822</v>
      </c>
      <c r="M22" s="88">
        <f t="shared" si="2"/>
        <v>0.03624658259</v>
      </c>
      <c r="N22" s="88">
        <f t="shared" si="3"/>
        <v>0.6062</v>
      </c>
      <c r="O22" s="88">
        <f>AVERAGE(N22:N26)</f>
        <v>0.5902</v>
      </c>
      <c r="P22" s="88">
        <f>AVERAGE(M22:M26)</f>
        <v>0.03654313033</v>
      </c>
      <c r="Q22" s="89">
        <f t="shared" si="4"/>
        <v>0.7326924773</v>
      </c>
    </row>
    <row r="23">
      <c r="A23" s="85" t="s">
        <v>24</v>
      </c>
      <c r="B23" s="86" t="s">
        <v>25</v>
      </c>
      <c r="C23" s="86">
        <v>67.0</v>
      </c>
      <c r="D23" s="87">
        <v>44338.0</v>
      </c>
      <c r="E23" s="86" t="s">
        <v>28</v>
      </c>
      <c r="F23" s="86">
        <v>2.0</v>
      </c>
      <c r="G23" s="86">
        <v>21.0</v>
      </c>
      <c r="H23" s="86">
        <v>20.43</v>
      </c>
      <c r="I23" s="86">
        <v>2.2824</v>
      </c>
      <c r="J23" s="86">
        <v>0.7003</v>
      </c>
      <c r="K23" s="86">
        <f t="shared" si="1"/>
        <v>0.6931738521</v>
      </c>
      <c r="L23" s="86">
        <v>0.0838</v>
      </c>
      <c r="M23" s="88">
        <f t="shared" si="2"/>
        <v>0.03671573782</v>
      </c>
      <c r="N23" s="88">
        <f t="shared" si="3"/>
        <v>0.6165</v>
      </c>
      <c r="O23" s="88">
        <f>AVERAGE(N22:N26)</f>
        <v>0.5902</v>
      </c>
      <c r="P23" s="88">
        <f>AVERAGE(M22:M26)</f>
        <v>0.03654313033</v>
      </c>
      <c r="Q23" s="89">
        <f t="shared" si="4"/>
        <v>0.7298895899</v>
      </c>
    </row>
    <row r="24">
      <c r="A24" s="85" t="s">
        <v>24</v>
      </c>
      <c r="B24" s="86" t="s">
        <v>25</v>
      </c>
      <c r="C24" s="86">
        <v>67.0</v>
      </c>
      <c r="D24" s="87">
        <v>44338.0</v>
      </c>
      <c r="E24" s="86" t="s">
        <v>28</v>
      </c>
      <c r="F24" s="86">
        <v>3.0</v>
      </c>
      <c r="G24" s="86">
        <v>20.0</v>
      </c>
      <c r="H24" s="86">
        <v>20.83</v>
      </c>
      <c r="I24" s="86">
        <v>2.0608</v>
      </c>
      <c r="J24" s="86">
        <v>0.6718</v>
      </c>
      <c r="K24" s="86">
        <f t="shared" si="1"/>
        <v>0.6740100932</v>
      </c>
      <c r="L24" s="86">
        <v>0.0754</v>
      </c>
      <c r="M24" s="88">
        <f t="shared" si="2"/>
        <v>0.03658773292</v>
      </c>
      <c r="N24" s="88">
        <f t="shared" si="3"/>
        <v>0.5964</v>
      </c>
      <c r="O24" s="88">
        <f>AVERAGE(N22:N26)</f>
        <v>0.5902</v>
      </c>
      <c r="P24" s="88">
        <f>AVERAGE(M22:M26)</f>
        <v>0.03654313033</v>
      </c>
      <c r="Q24" s="89">
        <f t="shared" si="4"/>
        <v>0.7105978261</v>
      </c>
    </row>
    <row r="25">
      <c r="A25" s="85" t="s">
        <v>24</v>
      </c>
      <c r="B25" s="86" t="s">
        <v>25</v>
      </c>
      <c r="C25" s="86">
        <v>67.0</v>
      </c>
      <c r="D25" s="87">
        <v>44338.0</v>
      </c>
      <c r="E25" s="86" t="s">
        <v>28</v>
      </c>
      <c r="F25" s="86">
        <v>4.0</v>
      </c>
      <c r="G25" s="86">
        <v>20.0</v>
      </c>
      <c r="H25" s="86">
        <v>21.29</v>
      </c>
      <c r="I25" s="86">
        <v>2.0005</v>
      </c>
      <c r="J25" s="86">
        <v>0.6607</v>
      </c>
      <c r="K25" s="86">
        <f t="shared" si="1"/>
        <v>0.6697325669</v>
      </c>
      <c r="L25" s="86">
        <v>0.0732</v>
      </c>
      <c r="M25" s="88">
        <f t="shared" si="2"/>
        <v>0.03659085229</v>
      </c>
      <c r="N25" s="88">
        <f t="shared" si="3"/>
        <v>0.5875</v>
      </c>
      <c r="O25" s="88">
        <f>AVERAGE(N22:N26)</f>
        <v>0.5902</v>
      </c>
      <c r="P25" s="88">
        <f>AVERAGE(M22:M26)</f>
        <v>0.03654313033</v>
      </c>
      <c r="Q25" s="89">
        <f t="shared" si="4"/>
        <v>0.7063234191</v>
      </c>
    </row>
    <row r="26">
      <c r="A26" s="90" t="s">
        <v>24</v>
      </c>
      <c r="B26" s="91" t="s">
        <v>25</v>
      </c>
      <c r="C26" s="91">
        <v>67.0</v>
      </c>
      <c r="D26" s="92">
        <v>44338.0</v>
      </c>
      <c r="E26" s="91" t="s">
        <v>28</v>
      </c>
      <c r="F26" s="91">
        <v>5.0</v>
      </c>
      <c r="G26" s="91">
        <v>18.0</v>
      </c>
      <c r="H26" s="91">
        <v>20.97</v>
      </c>
      <c r="I26" s="91">
        <v>2.067</v>
      </c>
      <c r="J26" s="91">
        <v>0.62</v>
      </c>
      <c r="K26" s="91">
        <f t="shared" si="1"/>
        <v>0.7000483793</v>
      </c>
      <c r="L26" s="91">
        <v>0.0756</v>
      </c>
      <c r="M26" s="93">
        <f t="shared" si="2"/>
        <v>0.03657474601</v>
      </c>
      <c r="N26" s="93">
        <f t="shared" si="3"/>
        <v>0.5444</v>
      </c>
      <c r="O26" s="93">
        <f>AVERAGE(N22:N26)</f>
        <v>0.5902</v>
      </c>
      <c r="P26" s="93">
        <f>AVERAGE(M22:M26)</f>
        <v>0.03654313033</v>
      </c>
      <c r="Q26" s="94">
        <f t="shared" si="4"/>
        <v>0.7366231253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>
      <c r="A27" s="85" t="s">
        <v>24</v>
      </c>
      <c r="B27" s="86" t="s">
        <v>25</v>
      </c>
      <c r="C27" s="86">
        <v>72.0</v>
      </c>
      <c r="D27" s="87">
        <v>44340.0</v>
      </c>
      <c r="E27" s="86" t="s">
        <v>31</v>
      </c>
      <c r="F27" s="86">
        <v>1.0</v>
      </c>
      <c r="G27" s="86">
        <v>47.0</v>
      </c>
      <c r="H27" s="86">
        <v>16.9</v>
      </c>
      <c r="I27" s="86">
        <v>2.1621</v>
      </c>
      <c r="J27" s="86">
        <v>0.5459</v>
      </c>
      <c r="K27" s="86">
        <f t="shared" si="1"/>
        <v>0.747513991</v>
      </c>
      <c r="L27" s="86">
        <v>0.0721</v>
      </c>
      <c r="M27" s="88">
        <f t="shared" si="2"/>
        <v>0.03334720873</v>
      </c>
      <c r="N27" s="88">
        <f t="shared" si="3"/>
        <v>0.4738</v>
      </c>
      <c r="O27" s="88">
        <f>AVERAGE(N27:N31)</f>
        <v>0.42538</v>
      </c>
      <c r="P27" s="88">
        <f>AVERAGE(M27:M31)</f>
        <v>0.03376353316</v>
      </c>
      <c r="Q27" s="89">
        <f t="shared" si="4"/>
        <v>0.7808611998</v>
      </c>
    </row>
    <row r="28">
      <c r="A28" s="85" t="s">
        <v>24</v>
      </c>
      <c r="B28" s="86" t="s">
        <v>25</v>
      </c>
      <c r="C28" s="86">
        <v>72.0</v>
      </c>
      <c r="D28" s="87">
        <v>44340.0</v>
      </c>
      <c r="E28" s="86" t="s">
        <v>31</v>
      </c>
      <c r="F28" s="86">
        <v>2.0</v>
      </c>
      <c r="G28" s="86">
        <v>42.0</v>
      </c>
      <c r="H28" s="86">
        <v>16.99</v>
      </c>
      <c r="I28" s="86">
        <v>2.1281</v>
      </c>
      <c r="J28" s="86">
        <v>0.5396</v>
      </c>
      <c r="K28" s="86">
        <f t="shared" si="1"/>
        <v>0.7464404868</v>
      </c>
      <c r="L28" s="86">
        <v>0.0727</v>
      </c>
      <c r="M28" s="88">
        <f t="shared" si="2"/>
        <v>0.03416192848</v>
      </c>
      <c r="N28" s="88">
        <f t="shared" si="3"/>
        <v>0.4669</v>
      </c>
      <c r="O28" s="88">
        <f>AVERAGE(N27:N31)</f>
        <v>0.42538</v>
      </c>
      <c r="P28" s="88">
        <f>AVERAGE(M27:M31)</f>
        <v>0.03376353316</v>
      </c>
      <c r="Q28" s="89">
        <f t="shared" si="4"/>
        <v>0.7806024153</v>
      </c>
    </row>
    <row r="29">
      <c r="A29" s="85" t="s">
        <v>24</v>
      </c>
      <c r="B29" s="86" t="s">
        <v>25</v>
      </c>
      <c r="C29" s="86">
        <v>72.0</v>
      </c>
      <c r="D29" s="87">
        <v>44340.0</v>
      </c>
      <c r="E29" s="86" t="s">
        <v>31</v>
      </c>
      <c r="F29" s="86">
        <v>3.0</v>
      </c>
      <c r="G29" s="86">
        <v>40.0</v>
      </c>
      <c r="H29" s="86">
        <v>16.56</v>
      </c>
      <c r="I29" s="86">
        <v>2.047</v>
      </c>
      <c r="J29" s="86">
        <v>0.4821</v>
      </c>
      <c r="K29" s="86">
        <f t="shared" si="1"/>
        <v>0.7644846116</v>
      </c>
      <c r="L29" s="86">
        <v>0.0691</v>
      </c>
      <c r="M29" s="88">
        <f t="shared" si="2"/>
        <v>0.03375671715</v>
      </c>
      <c r="N29" s="88">
        <f t="shared" si="3"/>
        <v>0.413</v>
      </c>
      <c r="O29" s="88">
        <f>AVERAGE(N27:N31)</f>
        <v>0.42538</v>
      </c>
      <c r="P29" s="88">
        <f>AVERAGE(M27:M31)</f>
        <v>0.03376353316</v>
      </c>
      <c r="Q29" s="89">
        <f t="shared" si="4"/>
        <v>0.7982413288</v>
      </c>
    </row>
    <row r="30">
      <c r="A30" s="85" t="s">
        <v>24</v>
      </c>
      <c r="B30" s="86" t="s">
        <v>25</v>
      </c>
      <c r="C30" s="86">
        <v>72.0</v>
      </c>
      <c r="D30" s="87">
        <v>44340.0</v>
      </c>
      <c r="E30" s="86" t="s">
        <v>31</v>
      </c>
      <c r="F30" s="86">
        <v>4.0</v>
      </c>
      <c r="G30" s="86">
        <v>34.0</v>
      </c>
      <c r="H30" s="86">
        <v>18.13</v>
      </c>
      <c r="I30" s="86">
        <v>2.0222</v>
      </c>
      <c r="J30" s="86">
        <v>0.4091</v>
      </c>
      <c r="K30" s="86">
        <f t="shared" si="1"/>
        <v>0.7976955791</v>
      </c>
      <c r="L30" s="86">
        <v>0.0683</v>
      </c>
      <c r="M30" s="88">
        <f t="shared" si="2"/>
        <v>0.03377509643</v>
      </c>
      <c r="N30" s="88">
        <f t="shared" si="3"/>
        <v>0.3408</v>
      </c>
      <c r="O30" s="88">
        <f>AVERAGE(N27:N31)</f>
        <v>0.42538</v>
      </c>
      <c r="P30" s="88">
        <f>AVERAGE(M27:M31)</f>
        <v>0.03376353316</v>
      </c>
      <c r="Q30" s="89">
        <f t="shared" si="4"/>
        <v>0.8314706755</v>
      </c>
    </row>
    <row r="31">
      <c r="A31" s="90" t="s">
        <v>24</v>
      </c>
      <c r="B31" s="91" t="s">
        <v>25</v>
      </c>
      <c r="C31" s="91">
        <v>72.0</v>
      </c>
      <c r="D31" s="92">
        <v>44340.0</v>
      </c>
      <c r="E31" s="91" t="s">
        <v>31</v>
      </c>
      <c r="F31" s="91">
        <v>5.0</v>
      </c>
      <c r="G31" s="91">
        <v>41.0</v>
      </c>
      <c r="H31" s="91">
        <v>16.9</v>
      </c>
      <c r="I31" s="91">
        <v>2.0073</v>
      </c>
      <c r="J31" s="91">
        <v>0.5002</v>
      </c>
      <c r="K31" s="91">
        <f t="shared" si="1"/>
        <v>0.7508095452</v>
      </c>
      <c r="L31" s="91">
        <v>0.0678</v>
      </c>
      <c r="M31" s="93">
        <f t="shared" si="2"/>
        <v>0.03377671499</v>
      </c>
      <c r="N31" s="93">
        <f t="shared" si="3"/>
        <v>0.4324</v>
      </c>
      <c r="O31" s="93">
        <f>AVERAGE(N27:N31)</f>
        <v>0.42538</v>
      </c>
      <c r="P31" s="93">
        <f>AVERAGE(M27:M31)</f>
        <v>0.03376353316</v>
      </c>
      <c r="Q31" s="94">
        <f t="shared" si="4"/>
        <v>0.7845862602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>
      <c r="A32" s="85" t="s">
        <v>24</v>
      </c>
      <c r="B32" s="86" t="s">
        <v>25</v>
      </c>
      <c r="C32" s="86">
        <v>76.0</v>
      </c>
      <c r="D32" s="87">
        <v>44340.0</v>
      </c>
      <c r="E32" s="86" t="s">
        <v>32</v>
      </c>
      <c r="F32" s="86">
        <v>1.0</v>
      </c>
      <c r="G32" s="86">
        <v>22.0</v>
      </c>
      <c r="H32" s="86">
        <v>20.11</v>
      </c>
      <c r="I32" s="86">
        <v>2.093</v>
      </c>
      <c r="J32" s="86">
        <v>0.5072</v>
      </c>
      <c r="K32" s="86">
        <f t="shared" si="1"/>
        <v>0.7576684185</v>
      </c>
      <c r="L32" s="86">
        <v>0.0643</v>
      </c>
      <c r="M32" s="88">
        <f t="shared" si="2"/>
        <v>0.03072145246</v>
      </c>
      <c r="N32" s="88">
        <f t="shared" si="3"/>
        <v>0.4429</v>
      </c>
      <c r="O32" s="88">
        <f>AVERAGE(N32:N36)</f>
        <v>0.45944</v>
      </c>
      <c r="P32" s="88">
        <f>AVERAGE(M32:M36)</f>
        <v>0.03131297601</v>
      </c>
      <c r="Q32" s="89">
        <f t="shared" si="4"/>
        <v>0.788389871</v>
      </c>
    </row>
    <row r="33">
      <c r="A33" s="85" t="s">
        <v>24</v>
      </c>
      <c r="B33" s="86" t="s">
        <v>25</v>
      </c>
      <c r="C33" s="86">
        <v>76.0</v>
      </c>
      <c r="D33" s="87">
        <v>44340.0</v>
      </c>
      <c r="E33" s="86" t="s">
        <v>32</v>
      </c>
      <c r="F33" s="86">
        <v>2.0</v>
      </c>
      <c r="G33" s="86">
        <v>24.0</v>
      </c>
      <c r="H33" s="86">
        <v>21.08</v>
      </c>
      <c r="I33" s="86">
        <v>2.0836</v>
      </c>
      <c r="J33" s="86">
        <v>0.5097</v>
      </c>
      <c r="K33" s="86">
        <f t="shared" si="1"/>
        <v>0.755375312</v>
      </c>
      <c r="L33" s="86">
        <v>0.0665</v>
      </c>
      <c r="M33" s="88">
        <f t="shared" si="2"/>
        <v>0.03191591476</v>
      </c>
      <c r="N33" s="88">
        <f t="shared" si="3"/>
        <v>0.4432</v>
      </c>
      <c r="O33" s="88">
        <f>AVERAGE(N32:N36)</f>
        <v>0.45944</v>
      </c>
      <c r="P33" s="88">
        <f>AVERAGE(M32:M36)</f>
        <v>0.03131297601</v>
      </c>
      <c r="Q33" s="89">
        <f t="shared" si="4"/>
        <v>0.7872912267</v>
      </c>
    </row>
    <row r="34">
      <c r="A34" s="85" t="s">
        <v>24</v>
      </c>
      <c r="B34" s="86" t="s">
        <v>25</v>
      </c>
      <c r="C34" s="86">
        <v>76.0</v>
      </c>
      <c r="D34" s="87">
        <v>44340.0</v>
      </c>
      <c r="E34" s="86" t="s">
        <v>32</v>
      </c>
      <c r="F34" s="86">
        <v>3.0</v>
      </c>
      <c r="G34" s="86">
        <v>17.0</v>
      </c>
      <c r="H34" s="86">
        <v>20.29</v>
      </c>
      <c r="I34" s="86">
        <v>2.1222</v>
      </c>
      <c r="J34" s="86">
        <v>0.5641</v>
      </c>
      <c r="K34" s="88">
        <f t="shared" si="1"/>
        <v>0.7341909339</v>
      </c>
      <c r="L34" s="86">
        <v>0.0665</v>
      </c>
      <c r="M34" s="88">
        <f t="shared" si="2"/>
        <v>0.03133540665</v>
      </c>
      <c r="N34" s="88">
        <f t="shared" si="3"/>
        <v>0.4976</v>
      </c>
      <c r="O34" s="88">
        <f>AVERAGE(N32:N36)</f>
        <v>0.45944</v>
      </c>
      <c r="P34" s="88">
        <f>AVERAGE(M32:M36)</f>
        <v>0.03131297601</v>
      </c>
      <c r="Q34" s="89">
        <f t="shared" si="4"/>
        <v>0.7655263406</v>
      </c>
    </row>
    <row r="35">
      <c r="A35" s="85" t="s">
        <v>24</v>
      </c>
      <c r="B35" s="86" t="s">
        <v>25</v>
      </c>
      <c r="C35" s="86">
        <v>76.0</v>
      </c>
      <c r="D35" s="87">
        <v>44340.0</v>
      </c>
      <c r="E35" s="86" t="s">
        <v>32</v>
      </c>
      <c r="F35" s="86">
        <v>4.0</v>
      </c>
      <c r="G35" s="86">
        <v>22.0</v>
      </c>
      <c r="H35" s="86">
        <v>19.01</v>
      </c>
      <c r="I35" s="86">
        <v>2.1345</v>
      </c>
      <c r="J35" s="86">
        <v>0.5531</v>
      </c>
      <c r="K35" s="88">
        <f t="shared" si="1"/>
        <v>0.7408760834</v>
      </c>
      <c r="L35" s="86">
        <v>0.0668</v>
      </c>
      <c r="M35" s="88">
        <f t="shared" si="2"/>
        <v>0.03129538534</v>
      </c>
      <c r="N35" s="88">
        <f t="shared" si="3"/>
        <v>0.4863</v>
      </c>
      <c r="O35" s="88">
        <f>AVERAGE(N32:N36)</f>
        <v>0.45944</v>
      </c>
      <c r="P35" s="88">
        <f>AVERAGE(M32:M36)</f>
        <v>0.03131297601</v>
      </c>
      <c r="Q35" s="89">
        <f t="shared" si="4"/>
        <v>0.7721714687</v>
      </c>
    </row>
    <row r="36">
      <c r="A36" s="90" t="s">
        <v>24</v>
      </c>
      <c r="B36" s="91" t="s">
        <v>25</v>
      </c>
      <c r="C36" s="91">
        <v>76.0</v>
      </c>
      <c r="D36" s="92">
        <v>44340.0</v>
      </c>
      <c r="E36" s="91" t="s">
        <v>32</v>
      </c>
      <c r="F36" s="91">
        <v>5.0</v>
      </c>
      <c r="G36" s="91">
        <v>20.0</v>
      </c>
      <c r="H36" s="91">
        <v>19.47</v>
      </c>
      <c r="I36" s="91">
        <v>2.0066</v>
      </c>
      <c r="J36" s="91">
        <v>0.49</v>
      </c>
      <c r="K36" s="93">
        <f t="shared" si="1"/>
        <v>0.7558058407</v>
      </c>
      <c r="L36" s="91">
        <v>0.0628</v>
      </c>
      <c r="M36" s="93">
        <f t="shared" si="2"/>
        <v>0.03129672082</v>
      </c>
      <c r="N36" s="93">
        <f t="shared" si="3"/>
        <v>0.4272</v>
      </c>
      <c r="O36" s="93">
        <f>AVERAGE(N32:N36)</f>
        <v>0.45944</v>
      </c>
      <c r="P36" s="93">
        <f>AVERAGE(M32:M36)</f>
        <v>0.03131297601</v>
      </c>
      <c r="Q36" s="94">
        <f t="shared" si="4"/>
        <v>0.7871025615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>
      <c r="A37" s="85" t="s">
        <v>24</v>
      </c>
      <c r="B37" s="86" t="s">
        <v>25</v>
      </c>
      <c r="C37" s="86">
        <v>94.0</v>
      </c>
      <c r="D37" s="87">
        <v>44346.0</v>
      </c>
      <c r="E37" s="86" t="s">
        <v>33</v>
      </c>
      <c r="F37" s="86">
        <v>1.0</v>
      </c>
      <c r="G37" s="86">
        <v>45.0</v>
      </c>
      <c r="H37" s="86">
        <v>17.44</v>
      </c>
      <c r="I37" s="86">
        <v>2.0561</v>
      </c>
      <c r="J37" s="86">
        <v>0.4869</v>
      </c>
      <c r="K37" s="86">
        <f t="shared" si="1"/>
        <v>0.7631924517</v>
      </c>
      <c r="L37" s="86">
        <v>0.0701</v>
      </c>
      <c r="M37" s="88">
        <f t="shared" si="2"/>
        <v>0.03409367249</v>
      </c>
      <c r="N37" s="88">
        <f t="shared" si="3"/>
        <v>0.4168</v>
      </c>
      <c r="O37" s="88">
        <f>AVERAGE(N37:N41)</f>
        <v>0.41888</v>
      </c>
      <c r="P37" s="88">
        <f>AVERAGE(M37:M41)</f>
        <v>0.03374831697</v>
      </c>
      <c r="Q37" s="89">
        <f t="shared" si="4"/>
        <v>0.7972861242</v>
      </c>
    </row>
    <row r="38">
      <c r="A38" s="85" t="s">
        <v>24</v>
      </c>
      <c r="B38" s="86" t="s">
        <v>25</v>
      </c>
      <c r="C38" s="86">
        <v>94.0</v>
      </c>
      <c r="D38" s="87">
        <v>44346.0</v>
      </c>
      <c r="E38" s="86" t="s">
        <v>33</v>
      </c>
      <c r="F38" s="86">
        <v>2.0</v>
      </c>
      <c r="G38" s="86">
        <v>45.0</v>
      </c>
      <c r="H38" s="86">
        <v>18.06</v>
      </c>
      <c r="I38" s="86">
        <v>2.1225</v>
      </c>
      <c r="J38" s="86">
        <v>0.4828</v>
      </c>
      <c r="K38" s="86">
        <f t="shared" si="1"/>
        <v>0.772532391</v>
      </c>
      <c r="L38" s="86">
        <v>0.071</v>
      </c>
      <c r="M38" s="88">
        <f t="shared" si="2"/>
        <v>0.03345111896</v>
      </c>
      <c r="N38" s="88">
        <f t="shared" si="3"/>
        <v>0.4118</v>
      </c>
      <c r="O38" s="88">
        <f>AVERAGE(N37:N41)</f>
        <v>0.41888</v>
      </c>
      <c r="P38" s="88">
        <f>AVERAGE(M37:M41)</f>
        <v>0.03374831697</v>
      </c>
      <c r="Q38" s="89">
        <f t="shared" si="4"/>
        <v>0.80598351</v>
      </c>
    </row>
    <row r="39">
      <c r="A39" s="85" t="s">
        <v>24</v>
      </c>
      <c r="B39" s="86" t="s">
        <v>25</v>
      </c>
      <c r="C39" s="86">
        <v>94.0</v>
      </c>
      <c r="D39" s="87">
        <v>44346.0</v>
      </c>
      <c r="E39" s="86" t="s">
        <v>33</v>
      </c>
      <c r="F39" s="86">
        <v>3.0</v>
      </c>
      <c r="G39" s="86">
        <v>40.0</v>
      </c>
      <c r="H39" s="86">
        <v>16.59</v>
      </c>
      <c r="I39" s="86">
        <v>2.123</v>
      </c>
      <c r="J39" s="86">
        <v>0.4669</v>
      </c>
      <c r="K39" s="88">
        <f t="shared" si="1"/>
        <v>0.780075365</v>
      </c>
      <c r="L39" s="86">
        <v>0.0717</v>
      </c>
      <c r="M39" s="88">
        <f t="shared" si="2"/>
        <v>0.03377296279</v>
      </c>
      <c r="N39" s="88">
        <f t="shared" si="3"/>
        <v>0.3952</v>
      </c>
      <c r="O39" s="88">
        <f>AVERAGE(N37:N41)</f>
        <v>0.41888</v>
      </c>
      <c r="P39" s="88">
        <f>AVERAGE(M37:M41)</f>
        <v>0.03374831697</v>
      </c>
      <c r="Q39" s="89">
        <f t="shared" si="4"/>
        <v>0.8138483278</v>
      </c>
    </row>
    <row r="40">
      <c r="A40" s="85" t="s">
        <v>24</v>
      </c>
      <c r="B40" s="86" t="s">
        <v>25</v>
      </c>
      <c r="C40" s="86">
        <v>94.0</v>
      </c>
      <c r="D40" s="87">
        <v>44346.0</v>
      </c>
      <c r="E40" s="86" t="s">
        <v>33</v>
      </c>
      <c r="F40" s="86">
        <v>4.0</v>
      </c>
      <c r="G40" s="86">
        <v>44.0</v>
      </c>
      <c r="H40" s="86">
        <v>17.33</v>
      </c>
      <c r="I40" s="86">
        <v>2.0727</v>
      </c>
      <c r="J40" s="86">
        <v>0.4673</v>
      </c>
      <c r="K40" s="88">
        <f t="shared" si="1"/>
        <v>0.7745452791</v>
      </c>
      <c r="L40" s="86">
        <v>0.07</v>
      </c>
      <c r="M40" s="88">
        <f t="shared" si="2"/>
        <v>0.0337723742</v>
      </c>
      <c r="N40" s="88">
        <f t="shared" si="3"/>
        <v>0.3973</v>
      </c>
      <c r="O40" s="88">
        <f>AVERAGE(N37:N41)</f>
        <v>0.41888</v>
      </c>
      <c r="P40" s="88">
        <f>AVERAGE(M37:M41)</f>
        <v>0.03374831697</v>
      </c>
      <c r="Q40" s="89">
        <f t="shared" si="4"/>
        <v>0.8083176533</v>
      </c>
    </row>
    <row r="41">
      <c r="A41" s="90" t="s">
        <v>24</v>
      </c>
      <c r="B41" s="91" t="s">
        <v>25</v>
      </c>
      <c r="C41" s="91">
        <v>94.0</v>
      </c>
      <c r="D41" s="92">
        <v>44346.0</v>
      </c>
      <c r="E41" s="91" t="s">
        <v>33</v>
      </c>
      <c r="F41" s="91">
        <v>5.0</v>
      </c>
      <c r="G41" s="91">
        <v>47.0</v>
      </c>
      <c r="H41" s="91">
        <v>16.55</v>
      </c>
      <c r="I41" s="91">
        <v>2.0118</v>
      </c>
      <c r="J41" s="91">
        <v>0.541</v>
      </c>
      <c r="K41" s="93">
        <f t="shared" si="1"/>
        <v>0.7310865891</v>
      </c>
      <c r="L41" s="91">
        <v>0.0677</v>
      </c>
      <c r="M41" s="93">
        <f t="shared" si="2"/>
        <v>0.03365145641</v>
      </c>
      <c r="N41" s="93">
        <f t="shared" si="3"/>
        <v>0.4733</v>
      </c>
      <c r="O41" s="93">
        <f>AVERAGE(N37:N41)</f>
        <v>0.41888</v>
      </c>
      <c r="P41" s="93">
        <f>AVERAGE(M37:M41)</f>
        <v>0.03374831697</v>
      </c>
      <c r="Q41" s="94">
        <f t="shared" si="4"/>
        <v>0.7647380455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>
      <c r="A42" s="85" t="s">
        <v>24</v>
      </c>
      <c r="B42" s="86" t="s">
        <v>25</v>
      </c>
      <c r="C42" s="86">
        <v>192.0</v>
      </c>
      <c r="D42" s="87">
        <v>44753.0</v>
      </c>
      <c r="E42" s="86" t="s">
        <v>35</v>
      </c>
      <c r="F42" s="86">
        <v>1.0</v>
      </c>
      <c r="G42" s="86">
        <v>77.0</v>
      </c>
      <c r="H42" s="86">
        <v>13.3</v>
      </c>
      <c r="I42" s="86">
        <v>2.2704</v>
      </c>
      <c r="J42" s="86">
        <v>0.449</v>
      </c>
      <c r="K42" s="86">
        <f>1-J42/I42</f>
        <v>0.8022374912</v>
      </c>
      <c r="L42" s="86">
        <v>0.1021</v>
      </c>
      <c r="M42" s="88">
        <f t="shared" si="2"/>
        <v>0.04497004933</v>
      </c>
      <c r="N42" s="88">
        <f t="shared" si="3"/>
        <v>0.3469</v>
      </c>
      <c r="O42" s="88">
        <f>AVERAGE(N42:N46)</f>
        <v>0.3451</v>
      </c>
      <c r="P42" s="88">
        <f>AVERAGE(M42:M46)</f>
        <v>0.04152368885</v>
      </c>
      <c r="Q42" s="89">
        <f t="shared" si="4"/>
        <v>0.8472075405</v>
      </c>
    </row>
    <row r="43">
      <c r="A43" s="85" t="s">
        <v>24</v>
      </c>
      <c r="B43" s="86" t="s">
        <v>25</v>
      </c>
      <c r="C43" s="86">
        <v>192.0</v>
      </c>
      <c r="D43" s="87">
        <v>44753.0</v>
      </c>
      <c r="E43" s="86" t="s">
        <v>35</v>
      </c>
      <c r="F43" s="86">
        <v>2.0</v>
      </c>
      <c r="G43" s="86">
        <v>82.0</v>
      </c>
      <c r="H43" s="86">
        <v>12.07</v>
      </c>
      <c r="I43" s="86">
        <v>2.2495</v>
      </c>
      <c r="J43" s="86">
        <v>0.4369</v>
      </c>
      <c r="K43" s="86">
        <f t="shared" ref="K43:K46" si="5">1-(J43/I43)</f>
        <v>0.805779062</v>
      </c>
      <c r="L43" s="86">
        <v>0.103</v>
      </c>
      <c r="M43" s="88">
        <f t="shared" si="2"/>
        <v>0.04578795288</v>
      </c>
      <c r="N43" s="88">
        <f t="shared" si="3"/>
        <v>0.3339</v>
      </c>
      <c r="O43" s="88">
        <f>AVERAGE(N42:N46)</f>
        <v>0.3451</v>
      </c>
      <c r="P43" s="88">
        <f>AVERAGE(M42:M46)</f>
        <v>0.04152368885</v>
      </c>
      <c r="Q43" s="89">
        <f t="shared" si="4"/>
        <v>0.8515670149</v>
      </c>
    </row>
    <row r="44">
      <c r="A44" s="85" t="s">
        <v>24</v>
      </c>
      <c r="B44" s="86" t="s">
        <v>25</v>
      </c>
      <c r="C44" s="86">
        <v>192.0</v>
      </c>
      <c r="D44" s="87">
        <v>44753.0</v>
      </c>
      <c r="E44" s="86" t="s">
        <v>35</v>
      </c>
      <c r="F44" s="86">
        <v>3.0</v>
      </c>
      <c r="G44" s="86">
        <v>80.0</v>
      </c>
      <c r="H44" s="86">
        <v>12.31</v>
      </c>
      <c r="I44" s="86">
        <v>2.23</v>
      </c>
      <c r="J44" s="86">
        <v>0.4211</v>
      </c>
      <c r="K44" s="88">
        <f t="shared" si="5"/>
        <v>0.8111659193</v>
      </c>
      <c r="L44" s="86">
        <v>0.0754</v>
      </c>
      <c r="M44" s="88">
        <f t="shared" si="2"/>
        <v>0.03381165919</v>
      </c>
      <c r="N44" s="88">
        <f t="shared" si="3"/>
        <v>0.3457</v>
      </c>
      <c r="O44" s="88">
        <f>AVERAGE(N42:N46)</f>
        <v>0.3451</v>
      </c>
      <c r="P44" s="88">
        <f>AVERAGE(M42:M46)</f>
        <v>0.04152368885</v>
      </c>
      <c r="Q44" s="89">
        <f t="shared" si="4"/>
        <v>0.8449775785</v>
      </c>
    </row>
    <row r="45">
      <c r="A45" s="85" t="s">
        <v>24</v>
      </c>
      <c r="B45" s="86" t="s">
        <v>25</v>
      </c>
      <c r="C45" s="86">
        <v>192.0</v>
      </c>
      <c r="D45" s="87">
        <v>44753.0</v>
      </c>
      <c r="E45" s="86" t="s">
        <v>35</v>
      </c>
      <c r="F45" s="86">
        <v>4.0</v>
      </c>
      <c r="G45" s="86">
        <v>79.0</v>
      </c>
      <c r="H45" s="86">
        <v>13.1</v>
      </c>
      <c r="I45" s="86">
        <v>2.2455</v>
      </c>
      <c r="J45" s="86">
        <v>0.413</v>
      </c>
      <c r="K45" s="88">
        <f t="shared" si="5"/>
        <v>0.8160765976</v>
      </c>
      <c r="L45" s="86">
        <v>0.0932</v>
      </c>
      <c r="M45" s="88">
        <f t="shared" si="2"/>
        <v>0.04150523269</v>
      </c>
      <c r="N45" s="88">
        <f t="shared" si="3"/>
        <v>0.3198</v>
      </c>
      <c r="O45" s="88">
        <f>AVERAGE(N42:N46)</f>
        <v>0.3451</v>
      </c>
      <c r="P45" s="88">
        <f>AVERAGE(M42:M46)</f>
        <v>0.04152368885</v>
      </c>
      <c r="Q45" s="89">
        <f t="shared" si="4"/>
        <v>0.8575818303</v>
      </c>
    </row>
    <row r="46">
      <c r="A46" s="90" t="s">
        <v>24</v>
      </c>
      <c r="B46" s="91" t="s">
        <v>25</v>
      </c>
      <c r="C46" s="91">
        <v>192.0</v>
      </c>
      <c r="D46" s="92">
        <v>44753.0</v>
      </c>
      <c r="E46" s="91" t="s">
        <v>35</v>
      </c>
      <c r="F46" s="91">
        <v>5.0</v>
      </c>
      <c r="G46" s="91">
        <v>81.0</v>
      </c>
      <c r="H46" s="91">
        <v>12.98</v>
      </c>
      <c r="I46" s="91">
        <v>2.2675</v>
      </c>
      <c r="J46" s="91">
        <v>0.4734</v>
      </c>
      <c r="K46" s="93">
        <f t="shared" si="5"/>
        <v>0.7912238148</v>
      </c>
      <c r="L46" s="91">
        <v>0.0942</v>
      </c>
      <c r="M46" s="93">
        <f t="shared" si="2"/>
        <v>0.04154355017</v>
      </c>
      <c r="N46" s="93">
        <f t="shared" si="3"/>
        <v>0.3792</v>
      </c>
      <c r="O46" s="93">
        <f>AVERAGE(N42:N46)</f>
        <v>0.3451</v>
      </c>
      <c r="P46" s="93">
        <f>AVERAGE(M42:M46)</f>
        <v>0.04152368885</v>
      </c>
      <c r="Q46" s="94">
        <f t="shared" si="4"/>
        <v>0.8327673649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>
      <c r="A47" s="95" t="s">
        <v>36</v>
      </c>
      <c r="B47" s="96" t="s">
        <v>37</v>
      </c>
      <c r="C47" s="96">
        <v>1.0</v>
      </c>
      <c r="D47" s="97">
        <v>44454.0</v>
      </c>
      <c r="E47" s="96" t="s">
        <v>43</v>
      </c>
      <c r="F47" s="96">
        <v>1.0</v>
      </c>
      <c r="G47" s="96">
        <v>1.0</v>
      </c>
      <c r="H47" s="96">
        <v>107.93</v>
      </c>
      <c r="I47" s="96">
        <v>9.9602</v>
      </c>
      <c r="J47" s="96">
        <v>3.0073</v>
      </c>
      <c r="K47" s="98">
        <f t="shared" ref="K47:K51" si="6">1-J47/I47</f>
        <v>0.6980683119</v>
      </c>
      <c r="L47" s="96">
        <v>0.3535</v>
      </c>
      <c r="M47" s="98">
        <f t="shared" si="2"/>
        <v>0.0354912552</v>
      </c>
      <c r="N47" s="98">
        <f t="shared" si="3"/>
        <v>2.6538</v>
      </c>
      <c r="O47" s="98">
        <f>AVERAGE(N47:N51)</f>
        <v>3.47058</v>
      </c>
      <c r="P47" s="98">
        <f>AVERAGE(M47:M51)</f>
        <v>0.03612961842</v>
      </c>
      <c r="Q47" s="99">
        <f t="shared" si="4"/>
        <v>0.7335595671</v>
      </c>
    </row>
    <row r="48">
      <c r="A48" s="95" t="s">
        <v>36</v>
      </c>
      <c r="B48" s="96" t="s">
        <v>37</v>
      </c>
      <c r="C48" s="96">
        <v>1.0</v>
      </c>
      <c r="D48" s="97">
        <v>44454.0</v>
      </c>
      <c r="E48" s="96" t="s">
        <v>43</v>
      </c>
      <c r="F48" s="96">
        <v>2.0</v>
      </c>
      <c r="G48" s="96">
        <v>1.0</v>
      </c>
      <c r="H48" s="96">
        <v>128.8</v>
      </c>
      <c r="I48" s="96">
        <v>16.6027</v>
      </c>
      <c r="J48" s="96">
        <v>5.7485</v>
      </c>
      <c r="K48" s="98">
        <f t="shared" si="6"/>
        <v>0.6537611352</v>
      </c>
      <c r="L48" s="96">
        <v>0.5547</v>
      </c>
      <c r="M48" s="98">
        <f t="shared" si="2"/>
        <v>0.03341022846</v>
      </c>
      <c r="N48" s="98">
        <f t="shared" si="3"/>
        <v>5.1938</v>
      </c>
      <c r="O48" s="98">
        <f>AVERAGE(N47:N51)</f>
        <v>3.47058</v>
      </c>
      <c r="P48" s="98">
        <f>AVERAGE(M47:M51)</f>
        <v>0.03612961842</v>
      </c>
      <c r="Q48" s="99">
        <f t="shared" si="4"/>
        <v>0.6871713637</v>
      </c>
    </row>
    <row r="49">
      <c r="A49" s="95" t="s">
        <v>36</v>
      </c>
      <c r="B49" s="96" t="s">
        <v>37</v>
      </c>
      <c r="C49" s="96">
        <v>1.0</v>
      </c>
      <c r="D49" s="97">
        <v>44454.0</v>
      </c>
      <c r="E49" s="96" t="s">
        <v>43</v>
      </c>
      <c r="F49" s="96">
        <v>3.0</v>
      </c>
      <c r="G49" s="96">
        <v>1.0</v>
      </c>
      <c r="H49" s="96">
        <v>116.82</v>
      </c>
      <c r="I49" s="96">
        <v>8.6287</v>
      </c>
      <c r="J49" s="96">
        <v>2.4384</v>
      </c>
      <c r="K49" s="98">
        <f t="shared" si="6"/>
        <v>0.7174081843</v>
      </c>
      <c r="L49" s="96">
        <v>0.327</v>
      </c>
      <c r="M49" s="98">
        <f t="shared" si="2"/>
        <v>0.03789678631</v>
      </c>
      <c r="N49" s="98">
        <f t="shared" si="3"/>
        <v>2.1114</v>
      </c>
      <c r="O49" s="98">
        <f>AVERAGE(N47:N51)</f>
        <v>3.47058</v>
      </c>
      <c r="P49" s="98">
        <f>AVERAGE(M47:M51)</f>
        <v>0.03612961842</v>
      </c>
      <c r="Q49" s="99">
        <f>1-N49/I49</f>
        <v>0.7553049706</v>
      </c>
    </row>
    <row r="50">
      <c r="A50" s="95" t="s">
        <v>36</v>
      </c>
      <c r="B50" s="96" t="s">
        <v>37</v>
      </c>
      <c r="C50" s="96">
        <v>1.0</v>
      </c>
      <c r="D50" s="97">
        <v>44454.0</v>
      </c>
      <c r="E50" s="96" t="s">
        <v>43</v>
      </c>
      <c r="F50" s="96">
        <v>4.0</v>
      </c>
      <c r="G50" s="96">
        <v>1.0</v>
      </c>
      <c r="H50" s="96">
        <v>117.11</v>
      </c>
      <c r="I50" s="96">
        <v>11.5397</v>
      </c>
      <c r="J50" s="96">
        <v>3.4387</v>
      </c>
      <c r="K50" s="98">
        <f t="shared" si="6"/>
        <v>0.7020113175</v>
      </c>
      <c r="L50" s="96">
        <v>0.4408</v>
      </c>
      <c r="M50" s="98">
        <f t="shared" si="2"/>
        <v>0.03819856669</v>
      </c>
      <c r="N50" s="98">
        <f t="shared" si="3"/>
        <v>2.9979</v>
      </c>
      <c r="O50" s="98">
        <f>AVERAGE(N47:N51)</f>
        <v>3.47058</v>
      </c>
      <c r="P50" s="98">
        <f>AVERAGE(M47:M51)</f>
        <v>0.03612961842</v>
      </c>
      <c r="Q50" s="99">
        <f t="shared" ref="Q50:Q60" si="7">1-(N50/I50)</f>
        <v>0.7402098841</v>
      </c>
    </row>
    <row r="51">
      <c r="A51" s="100" t="s">
        <v>36</v>
      </c>
      <c r="B51" s="101" t="s">
        <v>37</v>
      </c>
      <c r="C51" s="101">
        <v>1.0</v>
      </c>
      <c r="D51" s="102">
        <v>44454.0</v>
      </c>
      <c r="E51" s="101" t="s">
        <v>43</v>
      </c>
      <c r="F51" s="101">
        <v>5.0</v>
      </c>
      <c r="G51" s="101">
        <v>1.0</v>
      </c>
      <c r="H51" s="101">
        <v>135.63</v>
      </c>
      <c r="I51" s="101">
        <v>14.9588</v>
      </c>
      <c r="J51" s="101">
        <v>4.9293</v>
      </c>
      <c r="K51" s="103">
        <f t="shared" si="6"/>
        <v>0.6704749044</v>
      </c>
      <c r="L51" s="101">
        <v>0.5333</v>
      </c>
      <c r="M51" s="103">
        <f t="shared" si="2"/>
        <v>0.03565125545</v>
      </c>
      <c r="N51" s="103">
        <f t="shared" si="3"/>
        <v>4.396</v>
      </c>
      <c r="O51" s="103">
        <f>AVERAGE(N47:N51)</f>
        <v>3.47058</v>
      </c>
      <c r="P51" s="103">
        <f>AVERAGE(M47:M51)</f>
        <v>0.03612961842</v>
      </c>
      <c r="Q51" s="104">
        <f t="shared" si="7"/>
        <v>0.7061261599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>
      <c r="A52" s="95" t="s">
        <v>36</v>
      </c>
      <c r="B52" s="96" t="s">
        <v>37</v>
      </c>
      <c r="C52" s="96">
        <v>1.0</v>
      </c>
      <c r="D52" s="97">
        <v>44705.0</v>
      </c>
      <c r="E52" s="96" t="s">
        <v>38</v>
      </c>
      <c r="F52" s="96">
        <v>1.0</v>
      </c>
      <c r="G52" s="96">
        <v>1.0</v>
      </c>
      <c r="H52" s="96">
        <v>144.64</v>
      </c>
      <c r="I52" s="96">
        <v>21.104</v>
      </c>
      <c r="J52" s="96">
        <v>4.856</v>
      </c>
      <c r="K52" s="98">
        <f t="shared" ref="K52:K56" si="8">1-(J52/I52)</f>
        <v>0.7699014405</v>
      </c>
      <c r="L52" s="96">
        <v>0.6961</v>
      </c>
      <c r="M52" s="98">
        <f t="shared" si="2"/>
        <v>0.03298426839</v>
      </c>
      <c r="N52" s="98">
        <f t="shared" si="3"/>
        <v>4.1599</v>
      </c>
      <c r="O52" s="98">
        <f>AVERAGE(N52:N56)</f>
        <v>4.45288</v>
      </c>
      <c r="P52" s="98">
        <f>AVERAGE(M52:M56)</f>
        <v>0.02694378612</v>
      </c>
      <c r="Q52" s="99">
        <f t="shared" si="7"/>
        <v>0.8028857089</v>
      </c>
    </row>
    <row r="53">
      <c r="A53" s="95" t="s">
        <v>36</v>
      </c>
      <c r="B53" s="96" t="s">
        <v>37</v>
      </c>
      <c r="C53" s="96">
        <v>1.0</v>
      </c>
      <c r="D53" s="97">
        <v>44705.0</v>
      </c>
      <c r="E53" s="96" t="s">
        <v>38</v>
      </c>
      <c r="F53" s="96">
        <v>2.0</v>
      </c>
      <c r="G53" s="96">
        <v>1.0</v>
      </c>
      <c r="H53" s="96">
        <v>119.66</v>
      </c>
      <c r="I53" s="96">
        <v>15.4257</v>
      </c>
      <c r="J53" s="96">
        <v>5.421</v>
      </c>
      <c r="K53" s="98">
        <f t="shared" si="8"/>
        <v>0.6485734845</v>
      </c>
      <c r="L53" s="96">
        <v>0.415</v>
      </c>
      <c r="M53" s="98">
        <f t="shared" si="2"/>
        <v>0.02690315512</v>
      </c>
      <c r="N53" s="98">
        <f t="shared" si="3"/>
        <v>5.006</v>
      </c>
      <c r="O53" s="98">
        <f>AVERAGE(N52:N56)</f>
        <v>4.45288</v>
      </c>
      <c r="P53" s="98">
        <f>AVERAGE(M52:M56)</f>
        <v>0.02694378612</v>
      </c>
      <c r="Q53" s="99">
        <f t="shared" si="7"/>
        <v>0.6754766396</v>
      </c>
    </row>
    <row r="54">
      <c r="A54" s="95" t="s">
        <v>36</v>
      </c>
      <c r="B54" s="96" t="s">
        <v>37</v>
      </c>
      <c r="C54" s="96">
        <v>1.0</v>
      </c>
      <c r="D54" s="97">
        <v>44705.0</v>
      </c>
      <c r="E54" s="96" t="s">
        <v>38</v>
      </c>
      <c r="F54" s="96">
        <v>3.0</v>
      </c>
      <c r="G54" s="96">
        <v>1.0</v>
      </c>
      <c r="H54" s="96">
        <v>122.13</v>
      </c>
      <c r="I54" s="96">
        <v>14.8677</v>
      </c>
      <c r="J54" s="96">
        <v>5.9704</v>
      </c>
      <c r="K54" s="98">
        <f t="shared" si="8"/>
        <v>0.5984314992</v>
      </c>
      <c r="L54" s="96">
        <v>0.2934</v>
      </c>
      <c r="M54" s="98">
        <f t="shared" si="2"/>
        <v>0.01973405436</v>
      </c>
      <c r="N54" s="98">
        <f t="shared" si="3"/>
        <v>5.677</v>
      </c>
      <c r="O54" s="98">
        <f>AVERAGE(N52:N56)</f>
        <v>4.45288</v>
      </c>
      <c r="P54" s="98">
        <f>AVERAGE(M52:M56)</f>
        <v>0.02694378612</v>
      </c>
      <c r="Q54" s="99">
        <f t="shared" si="7"/>
        <v>0.6181655535</v>
      </c>
    </row>
    <row r="55">
      <c r="A55" s="95" t="s">
        <v>36</v>
      </c>
      <c r="B55" s="96" t="s">
        <v>37</v>
      </c>
      <c r="C55" s="96">
        <v>1.0</v>
      </c>
      <c r="D55" s="97">
        <v>44705.0</v>
      </c>
      <c r="E55" s="96" t="s">
        <v>38</v>
      </c>
      <c r="F55" s="96">
        <v>4.0</v>
      </c>
      <c r="G55" s="96">
        <v>1.0</v>
      </c>
      <c r="H55" s="96">
        <v>124.96</v>
      </c>
      <c r="I55" s="96">
        <v>13.0105</v>
      </c>
      <c r="J55" s="96">
        <v>3.888</v>
      </c>
      <c r="K55" s="98">
        <f t="shared" si="8"/>
        <v>0.7011644441</v>
      </c>
      <c r="L55" s="96">
        <v>0.3177</v>
      </c>
      <c r="M55" s="98">
        <f t="shared" si="2"/>
        <v>0.02441873871</v>
      </c>
      <c r="N55" s="98">
        <f t="shared" si="3"/>
        <v>3.5703</v>
      </c>
      <c r="O55" s="98">
        <f>AVERAGE(N52:N56)</f>
        <v>4.45288</v>
      </c>
      <c r="P55" s="98">
        <f>AVERAGE(M52:M56)</f>
        <v>0.02694378612</v>
      </c>
      <c r="Q55" s="99">
        <f t="shared" si="7"/>
        <v>0.7255831828</v>
      </c>
    </row>
    <row r="56">
      <c r="A56" s="100" t="s">
        <v>36</v>
      </c>
      <c r="B56" s="101" t="s">
        <v>37</v>
      </c>
      <c r="C56" s="101">
        <v>1.0</v>
      </c>
      <c r="D56" s="102">
        <v>44705.0</v>
      </c>
      <c r="E56" s="101" t="s">
        <v>38</v>
      </c>
      <c r="F56" s="101">
        <v>5.0</v>
      </c>
      <c r="G56" s="101">
        <v>1.0</v>
      </c>
      <c r="H56" s="101">
        <v>140.02</v>
      </c>
      <c r="I56" s="101">
        <v>17.6083</v>
      </c>
      <c r="J56" s="101">
        <v>4.3914</v>
      </c>
      <c r="K56" s="103">
        <f t="shared" si="8"/>
        <v>0.7506062482</v>
      </c>
      <c r="L56" s="101">
        <v>0.5402</v>
      </c>
      <c r="M56" s="103">
        <f t="shared" si="2"/>
        <v>0.03067871402</v>
      </c>
      <c r="N56" s="103">
        <f t="shared" si="3"/>
        <v>3.8512</v>
      </c>
      <c r="O56" s="103">
        <f>AVERAGE(N52:N56)</f>
        <v>4.45288</v>
      </c>
      <c r="P56" s="103">
        <f>AVERAGE(M52:M56)</f>
        <v>0.02694378612</v>
      </c>
      <c r="Q56" s="104">
        <f t="shared" si="7"/>
        <v>0.7812849622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>
      <c r="A57" s="95" t="s">
        <v>36</v>
      </c>
      <c r="B57" s="96" t="s">
        <v>37</v>
      </c>
      <c r="C57" s="96">
        <v>1.0</v>
      </c>
      <c r="D57" s="97">
        <v>44735.0</v>
      </c>
      <c r="E57" s="96" t="s">
        <v>42</v>
      </c>
      <c r="F57" s="96">
        <v>1.0</v>
      </c>
      <c r="G57" s="96">
        <v>1.0</v>
      </c>
      <c r="H57" s="96">
        <v>129.42</v>
      </c>
      <c r="I57" s="96">
        <v>15.602</v>
      </c>
      <c r="J57" s="96">
        <v>5.2614</v>
      </c>
      <c r="K57" s="98">
        <f t="shared" ref="K57:K60" si="9">1-J57/I57</f>
        <v>0.6627740033</v>
      </c>
      <c r="L57" s="96">
        <v>0.4471</v>
      </c>
      <c r="M57" s="98">
        <f t="shared" si="2"/>
        <v>0.02865658249</v>
      </c>
      <c r="N57" s="98">
        <f t="shared" si="3"/>
        <v>4.8143</v>
      </c>
      <c r="O57" s="98">
        <f>AVERAGE(N57:N60)</f>
        <v>4.699975</v>
      </c>
      <c r="P57" s="98">
        <f>AVERAGE(M57:M60)</f>
        <v>0.03065739831</v>
      </c>
      <c r="Q57" s="99">
        <f t="shared" si="7"/>
        <v>0.6914305858</v>
      </c>
    </row>
    <row r="58">
      <c r="A58" s="95" t="s">
        <v>36</v>
      </c>
      <c r="B58" s="96" t="s">
        <v>37</v>
      </c>
      <c r="C58" s="96">
        <v>1.0</v>
      </c>
      <c r="D58" s="97">
        <v>44735.0</v>
      </c>
      <c r="E58" s="96" t="s">
        <v>42</v>
      </c>
      <c r="F58" s="96">
        <v>2.0</v>
      </c>
      <c r="G58" s="96">
        <v>1.0</v>
      </c>
      <c r="H58" s="96">
        <v>131.49</v>
      </c>
      <c r="I58" s="96">
        <v>15.3989</v>
      </c>
      <c r="J58" s="96">
        <v>5.0779</v>
      </c>
      <c r="K58" s="98">
        <f t="shared" si="9"/>
        <v>0.6702426797</v>
      </c>
      <c r="L58" s="96">
        <v>0.4595</v>
      </c>
      <c r="M58" s="98">
        <f t="shared" si="2"/>
        <v>0.02983979375</v>
      </c>
      <c r="N58" s="98">
        <f t="shared" si="3"/>
        <v>4.6184</v>
      </c>
      <c r="O58" s="98">
        <f>AVERAGE(N57:N60)</f>
        <v>4.699975</v>
      </c>
      <c r="P58" s="98">
        <f>AVERAGE(M57:M60)</f>
        <v>0.03065739831</v>
      </c>
      <c r="Q58" s="99">
        <f t="shared" si="7"/>
        <v>0.7000824734</v>
      </c>
    </row>
    <row r="59">
      <c r="A59" s="95" t="s">
        <v>36</v>
      </c>
      <c r="B59" s="96" t="s">
        <v>37</v>
      </c>
      <c r="C59" s="96">
        <v>1.0</v>
      </c>
      <c r="D59" s="97">
        <v>44735.0</v>
      </c>
      <c r="E59" s="96" t="s">
        <v>42</v>
      </c>
      <c r="F59" s="96">
        <v>3.0</v>
      </c>
      <c r="G59" s="96">
        <v>1.0</v>
      </c>
      <c r="H59" s="96">
        <v>133.37</v>
      </c>
      <c r="I59" s="96">
        <v>18.7279</v>
      </c>
      <c r="J59" s="96">
        <v>6.2149</v>
      </c>
      <c r="K59" s="98">
        <f t="shared" si="9"/>
        <v>0.6681475232</v>
      </c>
      <c r="L59" s="96">
        <v>0.5562</v>
      </c>
      <c r="M59" s="98">
        <f t="shared" si="2"/>
        <v>0.02969900523</v>
      </c>
      <c r="N59" s="98">
        <f t="shared" si="3"/>
        <v>5.6587</v>
      </c>
      <c r="O59" s="98">
        <f>AVERAGE(N57:N60)</f>
        <v>4.699975</v>
      </c>
      <c r="P59" s="98">
        <f>AVERAGE(M57:M60)</f>
        <v>0.03065739831</v>
      </c>
      <c r="Q59" s="99">
        <f t="shared" si="7"/>
        <v>0.6978465284</v>
      </c>
    </row>
    <row r="60">
      <c r="A60" s="100" t="s">
        <v>36</v>
      </c>
      <c r="B60" s="101" t="s">
        <v>37</v>
      </c>
      <c r="C60" s="101">
        <v>1.0</v>
      </c>
      <c r="D60" s="102">
        <v>44735.0</v>
      </c>
      <c r="E60" s="101" t="s">
        <v>42</v>
      </c>
      <c r="F60" s="101">
        <v>4.0</v>
      </c>
      <c r="G60" s="101">
        <v>1.0</v>
      </c>
      <c r="H60" s="101">
        <v>131.41</v>
      </c>
      <c r="I60" s="101">
        <v>12.8564</v>
      </c>
      <c r="J60" s="101">
        <v>4.1512</v>
      </c>
      <c r="K60" s="103">
        <f t="shared" si="9"/>
        <v>0.677110233</v>
      </c>
      <c r="L60" s="101">
        <v>0.4427</v>
      </c>
      <c r="M60" s="103">
        <f t="shared" si="2"/>
        <v>0.03443421175</v>
      </c>
      <c r="N60" s="103">
        <f t="shared" si="3"/>
        <v>3.7085</v>
      </c>
      <c r="O60" s="103">
        <f>AVERAGE(N57:N60)</f>
        <v>4.699975</v>
      </c>
      <c r="P60" s="103">
        <f>AVERAGE(M57:M60)</f>
        <v>0.03065739831</v>
      </c>
      <c r="Q60" s="104">
        <f t="shared" si="7"/>
        <v>0.7115444448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>
      <c r="A61" s="105" t="s">
        <v>36</v>
      </c>
      <c r="B61" s="34" t="s">
        <v>37</v>
      </c>
      <c r="C61" s="34">
        <v>1.0</v>
      </c>
      <c r="D61" s="60">
        <v>44754.0</v>
      </c>
      <c r="E61" s="34" t="s">
        <v>41</v>
      </c>
      <c r="F61" s="34">
        <v>1.0</v>
      </c>
      <c r="G61" s="34">
        <v>1.0</v>
      </c>
      <c r="H61" s="34"/>
      <c r="N61" s="36">
        <f t="shared" si="3"/>
        <v>0</v>
      </c>
      <c r="Q61" s="38"/>
    </row>
    <row r="62">
      <c r="A62" s="106" t="s">
        <v>36</v>
      </c>
      <c r="B62" s="41" t="s">
        <v>37</v>
      </c>
      <c r="C62" s="41">
        <v>1.0</v>
      </c>
      <c r="D62" s="61">
        <v>44754.0</v>
      </c>
      <c r="E62" s="41" t="s">
        <v>41</v>
      </c>
      <c r="F62" s="41">
        <v>5.0</v>
      </c>
      <c r="G62" s="41">
        <v>1.0</v>
      </c>
      <c r="H62" s="41"/>
      <c r="I62" s="32"/>
      <c r="J62" s="32"/>
      <c r="K62" s="32"/>
      <c r="L62" s="32"/>
      <c r="M62" s="32"/>
      <c r="N62" s="32">
        <f t="shared" si="3"/>
        <v>0</v>
      </c>
      <c r="O62" s="32"/>
      <c r="P62" s="32"/>
      <c r="Q62" s="4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</row>
    <row r="63">
      <c r="A63" s="95" t="s">
        <v>36</v>
      </c>
      <c r="B63" s="96" t="s">
        <v>39</v>
      </c>
      <c r="C63" s="96">
        <v>1.0</v>
      </c>
      <c r="D63" s="107">
        <v>43726.0</v>
      </c>
      <c r="E63" s="96" t="s">
        <v>40</v>
      </c>
      <c r="F63" s="96">
        <v>1.0</v>
      </c>
      <c r="G63" s="96">
        <v>1.0</v>
      </c>
      <c r="H63" s="96">
        <v>117.95</v>
      </c>
      <c r="I63" s="96">
        <v>13.0733</v>
      </c>
      <c r="J63" s="96">
        <v>4.652</v>
      </c>
      <c r="K63" s="98">
        <f t="shared" ref="K63:K71" si="10">1-(J63/I63)</f>
        <v>0.644160235</v>
      </c>
      <c r="L63" s="96">
        <v>0.4075</v>
      </c>
      <c r="M63" s="98">
        <f t="shared" ref="M63:M67" si="11">L63/I63</f>
        <v>0.03117040074</v>
      </c>
      <c r="N63" s="98">
        <f t="shared" si="3"/>
        <v>4.2445</v>
      </c>
      <c r="O63" s="98">
        <f>AVERAGE(N63:N67)</f>
        <v>3.8869</v>
      </c>
      <c r="P63" s="98">
        <f>AVERAGE(M63:M67)</f>
        <v>0.03258619074</v>
      </c>
      <c r="Q63" s="99">
        <f t="shared" ref="Q63:Q67" si="12">1-(N63/I63)</f>
        <v>0.6753306357</v>
      </c>
    </row>
    <row r="64">
      <c r="A64" s="95" t="s">
        <v>36</v>
      </c>
      <c r="B64" s="96" t="s">
        <v>39</v>
      </c>
      <c r="C64" s="96">
        <v>1.0</v>
      </c>
      <c r="D64" s="107">
        <v>43726.0</v>
      </c>
      <c r="E64" s="96" t="s">
        <v>40</v>
      </c>
      <c r="F64" s="96">
        <v>2.0</v>
      </c>
      <c r="G64" s="96">
        <v>1.0</v>
      </c>
      <c r="H64" s="96">
        <v>113.47</v>
      </c>
      <c r="I64" s="96">
        <v>12.0605</v>
      </c>
      <c r="J64" s="96">
        <v>4.4279</v>
      </c>
      <c r="K64" s="98">
        <f t="shared" si="10"/>
        <v>0.6328593342</v>
      </c>
      <c r="L64" s="96">
        <v>0.4408</v>
      </c>
      <c r="M64" s="98">
        <f t="shared" si="11"/>
        <v>0.03654906513</v>
      </c>
      <c r="N64" s="98">
        <f t="shared" si="3"/>
        <v>3.9871</v>
      </c>
      <c r="O64" s="98">
        <f>AVERAGE(N63:N67)</f>
        <v>3.8869</v>
      </c>
      <c r="P64" s="98">
        <f>AVERAGE(M63:M67)</f>
        <v>0.03258619074</v>
      </c>
      <c r="Q64" s="99">
        <f t="shared" si="12"/>
        <v>0.6694083993</v>
      </c>
    </row>
    <row r="65">
      <c r="A65" s="95" t="s">
        <v>36</v>
      </c>
      <c r="B65" s="96" t="s">
        <v>39</v>
      </c>
      <c r="C65" s="96">
        <v>1.0</v>
      </c>
      <c r="D65" s="107">
        <v>43726.0</v>
      </c>
      <c r="E65" s="96" t="s">
        <v>40</v>
      </c>
      <c r="F65" s="96">
        <v>3.0</v>
      </c>
      <c r="G65" s="96">
        <v>1.0</v>
      </c>
      <c r="H65" s="96">
        <v>117.92</v>
      </c>
      <c r="I65" s="96">
        <v>14.1696</v>
      </c>
      <c r="J65" s="96">
        <v>4.9088</v>
      </c>
      <c r="K65" s="98">
        <f t="shared" si="10"/>
        <v>0.6535682023</v>
      </c>
      <c r="L65" s="96">
        <v>0.4193</v>
      </c>
      <c r="M65" s="98">
        <f t="shared" si="11"/>
        <v>0.02959151987</v>
      </c>
      <c r="N65" s="98">
        <f t="shared" si="3"/>
        <v>4.4895</v>
      </c>
      <c r="O65" s="98">
        <f>AVERAGE(N63:N67)</f>
        <v>3.8869</v>
      </c>
      <c r="P65" s="98">
        <f>AVERAGE(M63:M67)</f>
        <v>0.03258619074</v>
      </c>
      <c r="Q65" s="99">
        <f t="shared" si="12"/>
        <v>0.6831597222</v>
      </c>
    </row>
    <row r="66">
      <c r="A66" s="95" t="s">
        <v>36</v>
      </c>
      <c r="B66" s="96" t="s">
        <v>39</v>
      </c>
      <c r="C66" s="96">
        <v>1.0</v>
      </c>
      <c r="D66" s="107">
        <v>43726.0</v>
      </c>
      <c r="E66" s="96" t="s">
        <v>40</v>
      </c>
      <c r="F66" s="96">
        <v>4.0</v>
      </c>
      <c r="G66" s="96">
        <v>1.0</v>
      </c>
      <c r="H66" s="96">
        <v>117.16</v>
      </c>
      <c r="I66" s="96">
        <v>10.1037</v>
      </c>
      <c r="J66" s="96">
        <v>2.6224</v>
      </c>
      <c r="K66" s="98">
        <f t="shared" si="10"/>
        <v>0.7404515178</v>
      </c>
      <c r="L66" s="96">
        <v>0.3768</v>
      </c>
      <c r="M66" s="98">
        <f t="shared" si="11"/>
        <v>0.0372932688</v>
      </c>
      <c r="N66" s="98">
        <f t="shared" si="3"/>
        <v>2.2456</v>
      </c>
      <c r="O66" s="98">
        <f>AVERAGE(N63:N67)</f>
        <v>3.8869</v>
      </c>
      <c r="P66" s="98">
        <f>AVERAGE(M63:M67)</f>
        <v>0.03258619074</v>
      </c>
      <c r="Q66" s="99">
        <f t="shared" si="12"/>
        <v>0.7777447866</v>
      </c>
    </row>
    <row r="67">
      <c r="A67" s="108" t="s">
        <v>36</v>
      </c>
      <c r="B67" s="109" t="s">
        <v>39</v>
      </c>
      <c r="C67" s="109">
        <v>1.0</v>
      </c>
      <c r="D67" s="110">
        <v>43726.0</v>
      </c>
      <c r="E67" s="109" t="s">
        <v>40</v>
      </c>
      <c r="F67" s="109">
        <v>5.0</v>
      </c>
      <c r="G67" s="109">
        <v>1.0</v>
      </c>
      <c r="H67" s="109">
        <v>114.83</v>
      </c>
      <c r="I67" s="109">
        <v>12.7371</v>
      </c>
      <c r="J67" s="109">
        <v>4.8286</v>
      </c>
      <c r="K67" s="111">
        <f t="shared" si="10"/>
        <v>0.6209027173</v>
      </c>
      <c r="L67" s="109">
        <v>0.3608</v>
      </c>
      <c r="M67" s="111">
        <f t="shared" si="11"/>
        <v>0.02832669917</v>
      </c>
      <c r="N67" s="111">
        <f t="shared" si="3"/>
        <v>4.4678</v>
      </c>
      <c r="O67" s="111">
        <f>AVERAGE(N63:N67)</f>
        <v>3.8869</v>
      </c>
      <c r="P67" s="111">
        <f>AVERAGE(M63:M67)</f>
        <v>0.03258619074</v>
      </c>
      <c r="Q67" s="112">
        <f t="shared" si="12"/>
        <v>0.6492294164</v>
      </c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</row>
    <row r="68">
      <c r="A68" s="113" t="s">
        <v>44</v>
      </c>
      <c r="B68" s="34" t="s">
        <v>37</v>
      </c>
      <c r="C68" s="34">
        <v>1.0</v>
      </c>
      <c r="D68" s="60">
        <v>44691.0</v>
      </c>
      <c r="E68" s="34" t="s">
        <v>49</v>
      </c>
      <c r="F68" s="34">
        <v>1.0</v>
      </c>
      <c r="G68" s="34">
        <v>1.0</v>
      </c>
      <c r="H68" s="34">
        <v>185.03</v>
      </c>
      <c r="I68" s="34">
        <v>60.244</v>
      </c>
      <c r="J68" s="34">
        <v>18.5395</v>
      </c>
      <c r="K68" s="36">
        <f t="shared" si="10"/>
        <v>0.6922598101</v>
      </c>
      <c r="O68" s="36">
        <f>AVERAGE(N68:N70)</f>
        <v>15.2781</v>
      </c>
      <c r="P68" s="36">
        <f>AVERAGE(M68:M70)</f>
        <v>0.02795992714</v>
      </c>
      <c r="Q68" s="38"/>
    </row>
    <row r="69">
      <c r="A69" s="113" t="s">
        <v>44</v>
      </c>
      <c r="B69" s="34" t="s">
        <v>37</v>
      </c>
      <c r="C69" s="34">
        <v>1.0</v>
      </c>
      <c r="D69" s="60">
        <v>44691.0</v>
      </c>
      <c r="E69" s="34" t="s">
        <v>49</v>
      </c>
      <c r="F69" s="34">
        <v>2.0</v>
      </c>
      <c r="G69" s="34">
        <v>1.0</v>
      </c>
      <c r="H69" s="34">
        <v>191.68</v>
      </c>
      <c r="I69" s="34">
        <v>66.978</v>
      </c>
      <c r="J69" s="34">
        <v>17.1508</v>
      </c>
      <c r="K69" s="36">
        <f t="shared" si="10"/>
        <v>0.743933829</v>
      </c>
      <c r="L69" s="34">
        <v>1.8727</v>
      </c>
      <c r="M69" s="36">
        <f>L69/I69</f>
        <v>0.02795992714</v>
      </c>
      <c r="N69" s="36">
        <f>J69-L69</f>
        <v>15.2781</v>
      </c>
      <c r="O69" s="36">
        <f>AVERAGE(N68:N70)</f>
        <v>15.2781</v>
      </c>
      <c r="P69" s="36">
        <f>AVERAGE(M68:M70)</f>
        <v>0.02795992714</v>
      </c>
      <c r="Q69" s="38"/>
    </row>
    <row r="70">
      <c r="A70" s="114" t="s">
        <v>44</v>
      </c>
      <c r="B70" s="41" t="s">
        <v>37</v>
      </c>
      <c r="C70" s="41">
        <v>1.0</v>
      </c>
      <c r="D70" s="61">
        <v>44691.0</v>
      </c>
      <c r="E70" s="41" t="s">
        <v>49</v>
      </c>
      <c r="F70" s="41">
        <v>3.0</v>
      </c>
      <c r="G70" s="41">
        <v>1.0</v>
      </c>
      <c r="H70" s="41">
        <v>187.86</v>
      </c>
      <c r="I70" s="41">
        <v>57.664</v>
      </c>
      <c r="J70" s="41">
        <v>16.6639</v>
      </c>
      <c r="K70" s="32">
        <f t="shared" si="10"/>
        <v>0.7110172725</v>
      </c>
      <c r="L70" s="32"/>
      <c r="M70" s="32"/>
      <c r="N70" s="32"/>
      <c r="O70" s="32">
        <f>AVERAGE(N68:N70)</f>
        <v>15.2781</v>
      </c>
      <c r="P70" s="32">
        <f>AVERAGE(M68:M70)</f>
        <v>0.02795992714</v>
      </c>
      <c r="Q70" s="4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</row>
    <row r="71">
      <c r="A71" s="113" t="s">
        <v>44</v>
      </c>
      <c r="B71" s="34" t="s">
        <v>37</v>
      </c>
      <c r="C71" s="34">
        <v>1.0</v>
      </c>
      <c r="D71" s="60">
        <v>44756.0</v>
      </c>
      <c r="E71" s="34" t="s">
        <v>48</v>
      </c>
      <c r="F71" s="34">
        <v>1.0</v>
      </c>
      <c r="G71" s="34">
        <v>1.0</v>
      </c>
      <c r="H71" s="34">
        <v>149.58</v>
      </c>
      <c r="I71" s="34">
        <v>31.5932</v>
      </c>
      <c r="J71" s="34">
        <v>9.7954</v>
      </c>
      <c r="K71" s="36">
        <f t="shared" si="10"/>
        <v>0.6899522682</v>
      </c>
      <c r="L71" s="34">
        <v>0.9676</v>
      </c>
      <c r="N71" s="36">
        <f t="shared" ref="N71:N78" si="13">J71-L71</f>
        <v>8.8278</v>
      </c>
      <c r="Q71" s="38"/>
    </row>
    <row r="72">
      <c r="A72" s="113" t="s">
        <v>44</v>
      </c>
      <c r="B72" s="34" t="s">
        <v>37</v>
      </c>
      <c r="C72" s="34">
        <v>1.0</v>
      </c>
      <c r="D72" s="60">
        <v>44756.0</v>
      </c>
      <c r="E72" s="34" t="s">
        <v>48</v>
      </c>
      <c r="F72" s="34">
        <v>2.0</v>
      </c>
      <c r="G72" s="34">
        <v>1.0</v>
      </c>
      <c r="H72" s="34">
        <v>178.61</v>
      </c>
      <c r="I72" s="34">
        <v>51.4924</v>
      </c>
      <c r="J72" s="34">
        <v>15.7956</v>
      </c>
      <c r="K72" s="36">
        <f t="shared" ref="K72:K75" si="14">1-J72/I72</f>
        <v>0.6932440515</v>
      </c>
      <c r="N72" s="36">
        <f t="shared" si="13"/>
        <v>15.7956</v>
      </c>
      <c r="Q72" s="38"/>
    </row>
    <row r="73">
      <c r="A73" s="113" t="s">
        <v>44</v>
      </c>
      <c r="B73" s="34" t="s">
        <v>37</v>
      </c>
      <c r="C73" s="34">
        <v>1.0</v>
      </c>
      <c r="D73" s="60">
        <v>44756.0</v>
      </c>
      <c r="E73" s="34" t="s">
        <v>48</v>
      </c>
      <c r="F73" s="34">
        <v>3.0</v>
      </c>
      <c r="G73" s="34">
        <v>1.0</v>
      </c>
      <c r="H73" s="34">
        <v>171.9</v>
      </c>
      <c r="I73" s="34">
        <v>33.8279</v>
      </c>
      <c r="J73" s="34">
        <v>13.1262</v>
      </c>
      <c r="K73" s="36">
        <f t="shared" si="14"/>
        <v>0.6119711835</v>
      </c>
      <c r="N73" s="36">
        <f t="shared" si="13"/>
        <v>13.1262</v>
      </c>
      <c r="Q73" s="38"/>
    </row>
    <row r="74">
      <c r="A74" s="113" t="s">
        <v>44</v>
      </c>
      <c r="B74" s="34" t="s">
        <v>37</v>
      </c>
      <c r="C74" s="34">
        <v>1.0</v>
      </c>
      <c r="D74" s="60">
        <v>44756.0</v>
      </c>
      <c r="E74" s="34" t="s">
        <v>48</v>
      </c>
      <c r="F74" s="34">
        <v>4.0</v>
      </c>
      <c r="G74" s="34">
        <v>1.0</v>
      </c>
      <c r="H74" s="34">
        <v>164.5</v>
      </c>
      <c r="I74" s="34">
        <v>53.8015</v>
      </c>
      <c r="J74" s="34">
        <v>16.6768</v>
      </c>
      <c r="K74" s="36">
        <f t="shared" si="14"/>
        <v>0.6900309471</v>
      </c>
      <c r="N74" s="36">
        <f t="shared" si="13"/>
        <v>16.6768</v>
      </c>
      <c r="Q74" s="38"/>
    </row>
    <row r="75">
      <c r="A75" s="114" t="s">
        <v>44</v>
      </c>
      <c r="B75" s="41" t="s">
        <v>37</v>
      </c>
      <c r="C75" s="41">
        <v>1.0</v>
      </c>
      <c r="D75" s="61">
        <v>44756.0</v>
      </c>
      <c r="E75" s="41" t="s">
        <v>48</v>
      </c>
      <c r="F75" s="41">
        <v>5.0</v>
      </c>
      <c r="G75" s="41">
        <v>1.0</v>
      </c>
      <c r="H75" s="41">
        <v>154.5</v>
      </c>
      <c r="I75" s="41">
        <v>30.192</v>
      </c>
      <c r="J75" s="41">
        <v>11.2348</v>
      </c>
      <c r="K75" s="32">
        <f t="shared" si="14"/>
        <v>0.6278881823</v>
      </c>
      <c r="L75" s="32"/>
      <c r="M75" s="32"/>
      <c r="N75" s="32">
        <f t="shared" si="13"/>
        <v>11.2348</v>
      </c>
      <c r="O75" s="32"/>
      <c r="P75" s="32"/>
      <c r="Q75" s="4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</row>
    <row r="76">
      <c r="A76" s="115" t="s">
        <v>44</v>
      </c>
      <c r="B76" s="116" t="s">
        <v>37</v>
      </c>
      <c r="C76" s="117">
        <v>1.0</v>
      </c>
      <c r="D76" s="118">
        <v>44741.0</v>
      </c>
      <c r="E76" s="117" t="s">
        <v>45</v>
      </c>
      <c r="F76" s="117">
        <v>1.0</v>
      </c>
      <c r="G76" s="117">
        <v>1.0</v>
      </c>
      <c r="H76" s="117">
        <v>222.5</v>
      </c>
      <c r="I76" s="117">
        <v>79.275</v>
      </c>
      <c r="J76" s="117">
        <v>24.7806</v>
      </c>
      <c r="K76" s="119">
        <f>1-(J76/I76)</f>
        <v>0.68740965</v>
      </c>
      <c r="L76" s="117">
        <v>2.5821</v>
      </c>
      <c r="M76" s="119">
        <f>L76/I76</f>
        <v>0.03257142857</v>
      </c>
      <c r="N76" s="119">
        <f t="shared" si="13"/>
        <v>22.1985</v>
      </c>
      <c r="O76" s="119">
        <f t="shared" ref="O76:P76" si="15">AVERAGE(L76)</f>
        <v>2.5821</v>
      </c>
      <c r="P76" s="119">
        <f t="shared" si="15"/>
        <v>0.03257142857</v>
      </c>
      <c r="Q76" s="120">
        <f>1-(N76/I76)</f>
        <v>0.7199810785</v>
      </c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</row>
    <row r="77">
      <c r="A77" s="121" t="s">
        <v>44</v>
      </c>
      <c r="B77" s="122" t="s">
        <v>37</v>
      </c>
      <c r="C77" s="34">
        <v>1.0</v>
      </c>
      <c r="D77" s="60">
        <v>44740.0</v>
      </c>
      <c r="E77" s="34" t="s">
        <v>48</v>
      </c>
      <c r="F77" s="34">
        <v>1.0</v>
      </c>
      <c r="G77" s="34">
        <v>1.0</v>
      </c>
      <c r="H77" s="34">
        <v>150.13</v>
      </c>
      <c r="I77" s="34">
        <v>37.8299</v>
      </c>
      <c r="N77" s="36">
        <f t="shared" si="13"/>
        <v>0</v>
      </c>
      <c r="Q77" s="38"/>
    </row>
    <row r="78">
      <c r="A78" s="115" t="s">
        <v>44</v>
      </c>
      <c r="B78" s="123" t="s">
        <v>37</v>
      </c>
      <c r="C78" s="41">
        <v>1.0</v>
      </c>
      <c r="D78" s="61">
        <v>44740.0</v>
      </c>
      <c r="E78" s="41" t="s">
        <v>48</v>
      </c>
      <c r="F78" s="41">
        <v>2.0</v>
      </c>
      <c r="G78" s="41">
        <v>1.0</v>
      </c>
      <c r="H78" s="41">
        <v>146.25</v>
      </c>
      <c r="I78" s="41">
        <v>27.2635</v>
      </c>
      <c r="J78" s="41">
        <v>7.9007</v>
      </c>
      <c r="K78" s="32">
        <f t="shared" ref="K78:K82" si="16">1-(J78/I78)</f>
        <v>0.7102096209</v>
      </c>
      <c r="L78" s="41">
        <v>0.796</v>
      </c>
      <c r="M78" s="32">
        <f>L78/I78</f>
        <v>0.02919654483</v>
      </c>
      <c r="N78" s="32">
        <f t="shared" si="13"/>
        <v>7.1047</v>
      </c>
      <c r="O78" s="32"/>
      <c r="P78" s="32"/>
      <c r="Q78" s="4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</row>
    <row r="79">
      <c r="A79" s="121" t="s">
        <v>44</v>
      </c>
      <c r="B79" s="124" t="s">
        <v>37</v>
      </c>
      <c r="C79" s="34">
        <v>1.0</v>
      </c>
      <c r="D79" s="60">
        <v>44776.0</v>
      </c>
      <c r="E79" s="34" t="s">
        <v>47</v>
      </c>
      <c r="F79" s="34">
        <v>1.0</v>
      </c>
      <c r="G79" s="34">
        <v>1.0</v>
      </c>
      <c r="H79" s="34">
        <v>175.01</v>
      </c>
      <c r="I79" s="34">
        <v>43.9387</v>
      </c>
      <c r="J79" s="34">
        <v>13.7128</v>
      </c>
      <c r="K79" s="36">
        <f t="shared" si="16"/>
        <v>0.6879106573</v>
      </c>
      <c r="L79" s="34"/>
      <c r="Q79" s="38"/>
    </row>
    <row r="80">
      <c r="A80" s="121" t="s">
        <v>44</v>
      </c>
      <c r="B80" s="124" t="s">
        <v>37</v>
      </c>
      <c r="C80" s="34">
        <v>1.0</v>
      </c>
      <c r="D80" s="60">
        <v>44776.0</v>
      </c>
      <c r="E80" s="34" t="s">
        <v>47</v>
      </c>
      <c r="F80" s="34">
        <v>2.0</v>
      </c>
      <c r="G80" s="34">
        <v>1.0</v>
      </c>
      <c r="H80" s="34">
        <v>181.44</v>
      </c>
      <c r="I80" s="34">
        <v>55.3883</v>
      </c>
      <c r="J80" s="34">
        <v>18.9115</v>
      </c>
      <c r="K80" s="36">
        <f t="shared" si="16"/>
        <v>0.658565076</v>
      </c>
      <c r="L80" s="34"/>
      <c r="Q80" s="38"/>
    </row>
    <row r="81">
      <c r="A81" s="121" t="s">
        <v>44</v>
      </c>
      <c r="B81" s="124" t="s">
        <v>37</v>
      </c>
      <c r="C81" s="34">
        <v>1.0</v>
      </c>
      <c r="D81" s="60">
        <v>44776.0</v>
      </c>
      <c r="E81" s="34" t="s">
        <v>47</v>
      </c>
      <c r="F81" s="34">
        <v>3.0</v>
      </c>
      <c r="G81" s="34">
        <v>1.0</v>
      </c>
      <c r="H81" s="34">
        <v>132.35</v>
      </c>
      <c r="I81" s="34">
        <v>17.8802</v>
      </c>
      <c r="J81" s="34">
        <v>4.6775</v>
      </c>
      <c r="K81" s="36">
        <f t="shared" si="16"/>
        <v>0.7383977808</v>
      </c>
      <c r="L81" s="34"/>
      <c r="Q81" s="38"/>
    </row>
    <row r="82">
      <c r="A82" s="121" t="s">
        <v>44</v>
      </c>
      <c r="B82" s="124" t="s">
        <v>37</v>
      </c>
      <c r="C82" s="34">
        <v>1.0</v>
      </c>
      <c r="D82" s="60">
        <v>44776.0</v>
      </c>
      <c r="E82" s="34" t="s">
        <v>47</v>
      </c>
      <c r="F82" s="34">
        <v>4.0</v>
      </c>
      <c r="G82" s="34">
        <v>1.0</v>
      </c>
      <c r="H82" s="34">
        <v>175.31</v>
      </c>
      <c r="I82" s="34">
        <v>43.3402</v>
      </c>
      <c r="J82" s="34">
        <v>14.6115</v>
      </c>
      <c r="K82" s="36">
        <f t="shared" si="16"/>
        <v>0.6628649614</v>
      </c>
      <c r="L82" s="34"/>
      <c r="Q82" s="38"/>
    </row>
    <row r="83">
      <c r="A83" s="115" t="s">
        <v>44</v>
      </c>
      <c r="B83" s="123" t="s">
        <v>37</v>
      </c>
      <c r="C83" s="41">
        <v>1.0</v>
      </c>
      <c r="D83" s="61">
        <v>44776.0</v>
      </c>
      <c r="E83" s="41" t="s">
        <v>47</v>
      </c>
      <c r="F83" s="41">
        <v>5.0</v>
      </c>
      <c r="G83" s="41">
        <v>1.0</v>
      </c>
      <c r="H83" s="41">
        <v>152.84</v>
      </c>
      <c r="I83" s="41">
        <v>28.35</v>
      </c>
      <c r="J83" s="41">
        <v>8.509</v>
      </c>
      <c r="K83" s="41">
        <f>1-J83/I83</f>
        <v>0.6998589065</v>
      </c>
      <c r="L83" s="41">
        <v>0.9315</v>
      </c>
      <c r="M83" s="32"/>
      <c r="N83" s="32">
        <f t="shared" ref="N83:N94" si="17">J83-L83</f>
        <v>7.5775</v>
      </c>
      <c r="O83" s="32"/>
      <c r="P83" s="32"/>
      <c r="Q83" s="4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>
      <c r="A84" s="121" t="s">
        <v>44</v>
      </c>
      <c r="B84" s="125" t="s">
        <v>37</v>
      </c>
      <c r="C84" s="126">
        <v>1.0</v>
      </c>
      <c r="D84" s="127">
        <v>44748.0</v>
      </c>
      <c r="E84" s="126" t="s">
        <v>46</v>
      </c>
      <c r="F84" s="126">
        <v>1.0</v>
      </c>
      <c r="G84" s="126">
        <v>1.0</v>
      </c>
      <c r="H84" s="126">
        <v>221.7</v>
      </c>
      <c r="I84" s="126">
        <v>96.8643</v>
      </c>
      <c r="J84" s="126">
        <v>43.0711</v>
      </c>
      <c r="K84" s="128">
        <f t="shared" ref="K84:K88" si="18">1-(J84/I84)</f>
        <v>0.555345984</v>
      </c>
      <c r="L84" s="126">
        <v>2.477</v>
      </c>
      <c r="M84" s="128">
        <f t="shared" ref="M84:M88" si="19">L84/I84</f>
        <v>0.02557185671</v>
      </c>
      <c r="N84" s="128">
        <f t="shared" si="17"/>
        <v>40.5941</v>
      </c>
      <c r="O84" s="128">
        <f>AVERAGE(N84:N88)</f>
        <v>31.3894</v>
      </c>
      <c r="P84" s="128">
        <f>AVERAGE(M84:M88)</f>
        <v>0.03252877554</v>
      </c>
      <c r="Q84" s="129">
        <f t="shared" ref="Q84:Q88" si="20">1-(N84/I84)</f>
        <v>0.5809178407</v>
      </c>
    </row>
    <row r="85">
      <c r="A85" s="121" t="s">
        <v>44</v>
      </c>
      <c r="B85" s="125" t="s">
        <v>37</v>
      </c>
      <c r="C85" s="126">
        <v>1.0</v>
      </c>
      <c r="D85" s="127">
        <v>44748.0</v>
      </c>
      <c r="E85" s="126" t="s">
        <v>46</v>
      </c>
      <c r="F85" s="126">
        <v>2.0</v>
      </c>
      <c r="G85" s="126">
        <v>1.0</v>
      </c>
      <c r="H85" s="126">
        <v>172.8</v>
      </c>
      <c r="I85" s="126">
        <v>44.0785</v>
      </c>
      <c r="J85" s="126">
        <v>19.0851</v>
      </c>
      <c r="K85" s="128">
        <f t="shared" si="18"/>
        <v>0.5670202026</v>
      </c>
      <c r="L85" s="126">
        <v>2.6817</v>
      </c>
      <c r="M85" s="128">
        <f t="shared" si="19"/>
        <v>0.06083918464</v>
      </c>
      <c r="N85" s="128">
        <f t="shared" si="17"/>
        <v>16.4034</v>
      </c>
      <c r="O85" s="128">
        <f>AVERAGE(N84:N88)</f>
        <v>31.3894</v>
      </c>
      <c r="P85" s="128">
        <f>AVERAGE(M84:M88)</f>
        <v>0.03252877554</v>
      </c>
      <c r="Q85" s="129">
        <f t="shared" si="20"/>
        <v>0.6278593872</v>
      </c>
    </row>
    <row r="86">
      <c r="A86" s="121" t="s">
        <v>44</v>
      </c>
      <c r="B86" s="125" t="s">
        <v>37</v>
      </c>
      <c r="C86" s="126">
        <v>1.0</v>
      </c>
      <c r="D86" s="127">
        <v>44748.0</v>
      </c>
      <c r="E86" s="126" t="s">
        <v>46</v>
      </c>
      <c r="F86" s="126">
        <v>3.0</v>
      </c>
      <c r="G86" s="126">
        <v>1.0</v>
      </c>
      <c r="H86" s="126">
        <v>225.01</v>
      </c>
      <c r="I86" s="126">
        <v>85.2521</v>
      </c>
      <c r="J86" s="126">
        <v>37.926</v>
      </c>
      <c r="K86" s="128">
        <f t="shared" si="18"/>
        <v>0.5551311932</v>
      </c>
      <c r="L86" s="126">
        <v>1.2187</v>
      </c>
      <c r="M86" s="128">
        <f t="shared" si="19"/>
        <v>0.01429524903</v>
      </c>
      <c r="N86" s="128">
        <f t="shared" si="17"/>
        <v>36.7073</v>
      </c>
      <c r="O86" s="128">
        <f>AVERAGE(N84:N88)</f>
        <v>31.3894</v>
      </c>
      <c r="P86" s="128">
        <f>AVERAGE(M84:M88)</f>
        <v>0.03252877554</v>
      </c>
      <c r="Q86" s="129">
        <f t="shared" si="20"/>
        <v>0.5694264423</v>
      </c>
    </row>
    <row r="87">
      <c r="A87" s="121" t="s">
        <v>44</v>
      </c>
      <c r="B87" s="125" t="s">
        <v>37</v>
      </c>
      <c r="C87" s="126">
        <v>1.0</v>
      </c>
      <c r="D87" s="127">
        <v>44748.0</v>
      </c>
      <c r="E87" s="126" t="s">
        <v>46</v>
      </c>
      <c r="F87" s="126">
        <v>4.0</v>
      </c>
      <c r="G87" s="126">
        <v>1.0</v>
      </c>
      <c r="H87" s="126">
        <v>225.98</v>
      </c>
      <c r="I87" s="126">
        <v>90.6286</v>
      </c>
      <c r="J87" s="126">
        <v>33.6684</v>
      </c>
      <c r="K87" s="128">
        <f t="shared" si="18"/>
        <v>0.6285013782</v>
      </c>
      <c r="L87" s="126">
        <v>2.8966</v>
      </c>
      <c r="M87" s="128">
        <f t="shared" si="19"/>
        <v>0.03196121313</v>
      </c>
      <c r="N87" s="128">
        <f t="shared" si="17"/>
        <v>30.7718</v>
      </c>
      <c r="O87" s="128">
        <f>AVERAGE(N84:N88)</f>
        <v>31.3894</v>
      </c>
      <c r="P87" s="128">
        <f>AVERAGE(M84:M88)</f>
        <v>0.03252877554</v>
      </c>
      <c r="Q87" s="129">
        <f t="shared" si="20"/>
        <v>0.6604625913</v>
      </c>
    </row>
    <row r="88">
      <c r="A88" s="115" t="s">
        <v>44</v>
      </c>
      <c r="B88" s="116" t="s">
        <v>37</v>
      </c>
      <c r="C88" s="117">
        <v>1.0</v>
      </c>
      <c r="D88" s="118">
        <v>44748.0</v>
      </c>
      <c r="E88" s="117" t="s">
        <v>46</v>
      </c>
      <c r="F88" s="117">
        <v>5.0</v>
      </c>
      <c r="G88" s="117">
        <v>1.0</v>
      </c>
      <c r="H88" s="117">
        <v>213.04</v>
      </c>
      <c r="I88" s="117">
        <v>83.4257</v>
      </c>
      <c r="J88" s="117">
        <v>34.9712</v>
      </c>
      <c r="K88" s="119">
        <f t="shared" si="18"/>
        <v>0.5808102299</v>
      </c>
      <c r="L88" s="117">
        <v>2.5008</v>
      </c>
      <c r="M88" s="119">
        <f t="shared" si="19"/>
        <v>0.02997637419</v>
      </c>
      <c r="N88" s="119">
        <f t="shared" si="17"/>
        <v>32.4704</v>
      </c>
      <c r="O88" s="119">
        <f>AVERAGE(N84:N88)</f>
        <v>31.3894</v>
      </c>
      <c r="P88" s="119">
        <f>AVERAGE(M84:M88)</f>
        <v>0.03252877554</v>
      </c>
      <c r="Q88" s="120">
        <f t="shared" si="20"/>
        <v>0.6107866041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>
      <c r="A89" s="105" t="s">
        <v>44</v>
      </c>
      <c r="B89" s="34" t="s">
        <v>39</v>
      </c>
      <c r="C89" s="34">
        <v>1.0</v>
      </c>
      <c r="D89" s="60">
        <v>43726.0</v>
      </c>
      <c r="E89" s="34" t="s">
        <v>40</v>
      </c>
      <c r="F89" s="34">
        <v>1.0</v>
      </c>
      <c r="G89" s="34">
        <v>1.0</v>
      </c>
      <c r="H89" s="34"/>
      <c r="N89" s="36">
        <f t="shared" si="17"/>
        <v>0</v>
      </c>
      <c r="Q89" s="38"/>
    </row>
    <row r="90">
      <c r="A90" s="105" t="s">
        <v>44</v>
      </c>
      <c r="B90" s="34" t="s">
        <v>39</v>
      </c>
      <c r="C90" s="34">
        <v>1.0</v>
      </c>
      <c r="D90" s="35">
        <v>43726.0</v>
      </c>
      <c r="E90" s="34" t="s">
        <v>40</v>
      </c>
      <c r="F90" s="34">
        <v>2.0</v>
      </c>
      <c r="G90" s="34">
        <v>1.0</v>
      </c>
      <c r="H90" s="34"/>
      <c r="N90" s="36">
        <f t="shared" si="17"/>
        <v>0</v>
      </c>
      <c r="Q90" s="38"/>
    </row>
    <row r="91">
      <c r="A91" s="105" t="s">
        <v>44</v>
      </c>
      <c r="B91" s="34" t="s">
        <v>39</v>
      </c>
      <c r="C91" s="34">
        <v>1.0</v>
      </c>
      <c r="D91" s="35">
        <v>43726.0</v>
      </c>
      <c r="E91" s="34" t="s">
        <v>40</v>
      </c>
      <c r="F91" s="34">
        <v>3.0</v>
      </c>
      <c r="G91" s="34">
        <v>1.0</v>
      </c>
      <c r="H91" s="34"/>
      <c r="N91" s="36">
        <f t="shared" si="17"/>
        <v>0</v>
      </c>
      <c r="Q91" s="38"/>
    </row>
    <row r="92">
      <c r="A92" s="105" t="s">
        <v>44</v>
      </c>
      <c r="B92" s="34" t="s">
        <v>39</v>
      </c>
      <c r="C92" s="34">
        <v>1.0</v>
      </c>
      <c r="D92" s="35">
        <v>43726.0</v>
      </c>
      <c r="E92" s="34" t="s">
        <v>40</v>
      </c>
      <c r="F92" s="34">
        <v>4.0</v>
      </c>
      <c r="G92" s="34">
        <v>1.0</v>
      </c>
      <c r="H92" s="34"/>
      <c r="N92" s="36">
        <f t="shared" si="17"/>
        <v>0</v>
      </c>
      <c r="Q92" s="38"/>
    </row>
    <row r="93">
      <c r="A93" s="130" t="s">
        <v>44</v>
      </c>
      <c r="B93" s="56" t="s">
        <v>39</v>
      </c>
      <c r="C93" s="56">
        <v>1.0</v>
      </c>
      <c r="D93" s="131">
        <v>43726.0</v>
      </c>
      <c r="E93" s="56" t="s">
        <v>40</v>
      </c>
      <c r="F93" s="56">
        <v>5.0</v>
      </c>
      <c r="G93" s="56">
        <v>1.0</v>
      </c>
      <c r="H93" s="56"/>
      <c r="I93" s="58"/>
      <c r="J93" s="58"/>
      <c r="K93" s="58"/>
      <c r="L93" s="58"/>
      <c r="M93" s="58"/>
      <c r="N93" s="58">
        <f t="shared" si="17"/>
        <v>0</v>
      </c>
      <c r="O93" s="58"/>
      <c r="P93" s="58"/>
      <c r="Q93" s="59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</row>
    <row r="94">
      <c r="A94" s="132" t="s">
        <v>50</v>
      </c>
      <c r="B94" s="34" t="s">
        <v>37</v>
      </c>
      <c r="C94" s="34">
        <v>1.0</v>
      </c>
      <c r="D94" s="60">
        <v>44756.0</v>
      </c>
      <c r="E94" s="34" t="s">
        <v>48</v>
      </c>
      <c r="F94" s="34">
        <v>1.0</v>
      </c>
      <c r="G94" s="34">
        <v>1.0</v>
      </c>
      <c r="H94" s="34">
        <v>115.32</v>
      </c>
      <c r="I94" s="34">
        <v>27.8803</v>
      </c>
      <c r="J94" s="34">
        <v>6.7991</v>
      </c>
      <c r="K94" s="36">
        <f t="shared" ref="K94:K108" si="21">1-(J94/I94)</f>
        <v>0.7561324663</v>
      </c>
      <c r="L94" s="34">
        <v>0.426</v>
      </c>
      <c r="M94" s="36">
        <f>L94/I94</f>
        <v>0.01527960603</v>
      </c>
      <c r="N94" s="36">
        <f t="shared" si="17"/>
        <v>6.3731</v>
      </c>
      <c r="Q94" s="38"/>
    </row>
    <row r="95">
      <c r="A95" s="132" t="s">
        <v>50</v>
      </c>
      <c r="B95" s="34" t="s">
        <v>37</v>
      </c>
      <c r="C95" s="34">
        <v>1.0</v>
      </c>
      <c r="D95" s="60">
        <v>44756.0</v>
      </c>
      <c r="E95" s="34" t="s">
        <v>48</v>
      </c>
      <c r="F95" s="34">
        <v>2.0</v>
      </c>
      <c r="G95" s="34">
        <v>1.0</v>
      </c>
      <c r="H95" s="34">
        <v>103.82</v>
      </c>
      <c r="I95" s="34">
        <v>29.7076</v>
      </c>
      <c r="J95" s="34">
        <v>7.5381</v>
      </c>
      <c r="K95" s="36">
        <f t="shared" si="21"/>
        <v>0.7462568501</v>
      </c>
      <c r="Q95" s="38"/>
    </row>
    <row r="96">
      <c r="A96" s="132" t="s">
        <v>50</v>
      </c>
      <c r="B96" s="34" t="s">
        <v>37</v>
      </c>
      <c r="C96" s="34">
        <v>1.0</v>
      </c>
      <c r="D96" s="60">
        <v>44756.0</v>
      </c>
      <c r="E96" s="34" t="s">
        <v>48</v>
      </c>
      <c r="F96" s="34">
        <v>3.0</v>
      </c>
      <c r="G96" s="34">
        <v>1.0</v>
      </c>
      <c r="H96" s="34">
        <v>111.41</v>
      </c>
      <c r="I96" s="34">
        <v>28.8451</v>
      </c>
      <c r="J96" s="34">
        <v>6.6841</v>
      </c>
      <c r="K96" s="36">
        <f t="shared" si="21"/>
        <v>0.7682760677</v>
      </c>
      <c r="Q96" s="38"/>
    </row>
    <row r="97">
      <c r="A97" s="132" t="s">
        <v>50</v>
      </c>
      <c r="B97" s="34" t="s">
        <v>37</v>
      </c>
      <c r="C97" s="34">
        <v>1.0</v>
      </c>
      <c r="D97" s="60">
        <v>44756.0</v>
      </c>
      <c r="E97" s="34" t="s">
        <v>48</v>
      </c>
      <c r="F97" s="34">
        <v>4.0</v>
      </c>
      <c r="G97" s="34">
        <v>1.0</v>
      </c>
      <c r="H97" s="34">
        <v>109.22</v>
      </c>
      <c r="I97" s="34">
        <v>26.137</v>
      </c>
      <c r="J97" s="34">
        <v>5.6613</v>
      </c>
      <c r="K97" s="36">
        <f t="shared" si="21"/>
        <v>0.7833990129</v>
      </c>
      <c r="Q97" s="38"/>
      <c r="S97" s="62"/>
      <c r="T97" s="62"/>
    </row>
    <row r="98">
      <c r="A98" s="133" t="s">
        <v>50</v>
      </c>
      <c r="B98" s="41" t="s">
        <v>37</v>
      </c>
      <c r="C98" s="41">
        <v>1.0</v>
      </c>
      <c r="D98" s="61">
        <v>44756.0</v>
      </c>
      <c r="E98" s="41" t="s">
        <v>48</v>
      </c>
      <c r="F98" s="41">
        <v>5.0</v>
      </c>
      <c r="G98" s="41">
        <v>1.0</v>
      </c>
      <c r="H98" s="41">
        <v>103.62</v>
      </c>
      <c r="I98" s="41">
        <v>25.8796</v>
      </c>
      <c r="J98" s="41">
        <v>6.115</v>
      </c>
      <c r="K98" s="32">
        <f t="shared" si="21"/>
        <v>0.7637135041</v>
      </c>
      <c r="L98" s="32"/>
      <c r="M98" s="32"/>
      <c r="N98" s="32"/>
      <c r="O98" s="32"/>
      <c r="P98" s="32"/>
      <c r="Q98" s="43"/>
      <c r="R98" s="32"/>
      <c r="S98" s="64"/>
      <c r="T98" s="6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>
      <c r="A99" s="132" t="s">
        <v>50</v>
      </c>
      <c r="B99" s="34" t="s">
        <v>37</v>
      </c>
      <c r="C99" s="34">
        <v>1.0</v>
      </c>
      <c r="D99" s="60">
        <v>44776.0</v>
      </c>
      <c r="E99" s="34" t="s">
        <v>47</v>
      </c>
      <c r="F99" s="34">
        <v>1.0</v>
      </c>
      <c r="G99" s="34">
        <v>1.0</v>
      </c>
      <c r="H99" s="34">
        <v>114.29</v>
      </c>
      <c r="I99" s="34">
        <v>25.1126</v>
      </c>
      <c r="J99" s="34">
        <v>5.8404</v>
      </c>
      <c r="K99" s="36">
        <f t="shared" si="21"/>
        <v>0.7674314886</v>
      </c>
      <c r="M99" s="36">
        <f t="shared" ref="M99:M100" si="22">L99/I99</f>
        <v>0</v>
      </c>
      <c r="Q99" s="38"/>
      <c r="S99" s="62"/>
      <c r="T99" s="62"/>
    </row>
    <row r="100">
      <c r="A100" s="132" t="s">
        <v>50</v>
      </c>
      <c r="B100" s="34" t="s">
        <v>37</v>
      </c>
      <c r="C100" s="34">
        <v>1.0</v>
      </c>
      <c r="D100" s="60">
        <v>44776.0</v>
      </c>
      <c r="E100" s="34" t="s">
        <v>47</v>
      </c>
      <c r="F100" s="34">
        <v>2.0</v>
      </c>
      <c r="G100" s="34">
        <v>1.0</v>
      </c>
      <c r="H100" s="34">
        <v>101.12</v>
      </c>
      <c r="I100" s="34">
        <v>36.5506</v>
      </c>
      <c r="J100" s="34">
        <v>10.8149</v>
      </c>
      <c r="K100" s="36">
        <f t="shared" si="21"/>
        <v>0.7041115604</v>
      </c>
      <c r="M100" s="36">
        <f t="shared" si="22"/>
        <v>0</v>
      </c>
      <c r="Q100" s="38"/>
    </row>
    <row r="101">
      <c r="A101" s="132" t="s">
        <v>50</v>
      </c>
      <c r="B101" s="34" t="s">
        <v>37</v>
      </c>
      <c r="C101" s="34">
        <v>1.0</v>
      </c>
      <c r="D101" s="60">
        <v>44776.0</v>
      </c>
      <c r="E101" s="34" t="s">
        <v>47</v>
      </c>
      <c r="F101" s="34">
        <v>3.0</v>
      </c>
      <c r="G101" s="34">
        <v>1.0</v>
      </c>
      <c r="H101" s="34">
        <v>125.41</v>
      </c>
      <c r="I101" s="34">
        <v>39.8779</v>
      </c>
      <c r="J101" s="34">
        <v>9.4173</v>
      </c>
      <c r="K101" s="36">
        <f t="shared" si="21"/>
        <v>0.7638466419</v>
      </c>
      <c r="M101" s="36">
        <f>L101/J101</f>
        <v>0</v>
      </c>
      <c r="Q101" s="38"/>
    </row>
    <row r="102">
      <c r="A102" s="132" t="s">
        <v>50</v>
      </c>
      <c r="B102" s="34" t="s">
        <v>37</v>
      </c>
      <c r="C102" s="34">
        <v>1.0</v>
      </c>
      <c r="D102" s="60">
        <v>44776.0</v>
      </c>
      <c r="E102" s="34" t="s">
        <v>47</v>
      </c>
      <c r="F102" s="34">
        <v>4.0</v>
      </c>
      <c r="G102" s="34">
        <v>1.0</v>
      </c>
      <c r="H102" s="34">
        <v>81.44</v>
      </c>
      <c r="I102" s="34">
        <v>9.8153</v>
      </c>
      <c r="J102" s="34">
        <v>2.3189</v>
      </c>
      <c r="K102" s="36">
        <f t="shared" si="21"/>
        <v>0.7637463959</v>
      </c>
      <c r="M102" s="36">
        <f t="shared" ref="M102:M103" si="23">L102/I102</f>
        <v>0</v>
      </c>
      <c r="Q102" s="38"/>
    </row>
    <row r="103">
      <c r="A103" s="133" t="s">
        <v>50</v>
      </c>
      <c r="B103" s="41" t="s">
        <v>37</v>
      </c>
      <c r="C103" s="41">
        <v>1.0</v>
      </c>
      <c r="D103" s="61">
        <v>44776.0</v>
      </c>
      <c r="E103" s="41" t="s">
        <v>47</v>
      </c>
      <c r="F103" s="41">
        <v>5.0</v>
      </c>
      <c r="G103" s="41">
        <v>1.0</v>
      </c>
      <c r="H103" s="41">
        <v>103.5</v>
      </c>
      <c r="I103" s="41">
        <v>25.3129</v>
      </c>
      <c r="J103" s="41">
        <v>6.7709</v>
      </c>
      <c r="K103" s="32">
        <f t="shared" si="21"/>
        <v>0.7325118813</v>
      </c>
      <c r="L103" s="41">
        <v>0.3507</v>
      </c>
      <c r="M103" s="32">
        <f t="shared" si="23"/>
        <v>0.01385459588</v>
      </c>
      <c r="N103" s="32">
        <f>J103-L103</f>
        <v>6.4202</v>
      </c>
      <c r="O103" s="32"/>
      <c r="P103" s="32"/>
      <c r="Q103" s="43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>
      <c r="A104" s="105" t="s">
        <v>50</v>
      </c>
      <c r="B104" s="34" t="s">
        <v>37</v>
      </c>
      <c r="C104" s="34">
        <v>1.0</v>
      </c>
      <c r="D104" s="60">
        <v>44748.0</v>
      </c>
      <c r="E104" s="34" t="s">
        <v>46</v>
      </c>
      <c r="F104" s="34">
        <v>1.0</v>
      </c>
      <c r="G104" s="34">
        <v>1.0</v>
      </c>
      <c r="H104" s="34">
        <v>104.48</v>
      </c>
      <c r="I104" s="34">
        <v>25.0946</v>
      </c>
      <c r="J104" s="34">
        <v>6.6268</v>
      </c>
      <c r="K104" s="36">
        <f t="shared" si="21"/>
        <v>0.7359272513</v>
      </c>
      <c r="Q104" s="38"/>
    </row>
    <row r="105">
      <c r="A105" s="105" t="s">
        <v>50</v>
      </c>
      <c r="B105" s="34" t="s">
        <v>37</v>
      </c>
      <c r="C105" s="34">
        <v>1.0</v>
      </c>
      <c r="D105" s="60">
        <v>44748.0</v>
      </c>
      <c r="E105" s="34" t="s">
        <v>46</v>
      </c>
      <c r="F105" s="34">
        <v>2.0</v>
      </c>
      <c r="G105" s="34">
        <v>1.0</v>
      </c>
      <c r="H105" s="34">
        <v>112.38</v>
      </c>
      <c r="I105" s="34">
        <v>33.7635</v>
      </c>
      <c r="J105" s="34">
        <v>8.4196</v>
      </c>
      <c r="K105" s="36">
        <f t="shared" si="21"/>
        <v>0.7506301183</v>
      </c>
      <c r="Q105" s="38"/>
    </row>
    <row r="106">
      <c r="A106" s="105" t="s">
        <v>50</v>
      </c>
      <c r="B106" s="34" t="s">
        <v>37</v>
      </c>
      <c r="C106" s="34">
        <v>1.0</v>
      </c>
      <c r="D106" s="60">
        <v>44748.0</v>
      </c>
      <c r="E106" s="34" t="s">
        <v>46</v>
      </c>
      <c r="F106" s="34">
        <v>3.0</v>
      </c>
      <c r="G106" s="34">
        <v>1.0</v>
      </c>
      <c r="H106" s="34">
        <v>113.84</v>
      </c>
      <c r="I106" s="34">
        <v>18.607</v>
      </c>
      <c r="J106" s="34">
        <v>4.7326</v>
      </c>
      <c r="K106" s="36">
        <f t="shared" si="21"/>
        <v>0.7456548611</v>
      </c>
      <c r="Q106" s="38"/>
    </row>
    <row r="107">
      <c r="A107" s="105" t="s">
        <v>50</v>
      </c>
      <c r="B107" s="34" t="s">
        <v>37</v>
      </c>
      <c r="C107" s="34">
        <v>1.0</v>
      </c>
      <c r="D107" s="60">
        <v>44748.0</v>
      </c>
      <c r="E107" s="34" t="s">
        <v>46</v>
      </c>
      <c r="F107" s="34">
        <v>4.0</v>
      </c>
      <c r="G107" s="34">
        <v>1.0</v>
      </c>
      <c r="H107" s="34">
        <v>129.58</v>
      </c>
      <c r="I107" s="34">
        <v>44.3324</v>
      </c>
      <c r="J107" s="34">
        <v>10.9426</v>
      </c>
      <c r="K107" s="36">
        <f t="shared" si="21"/>
        <v>0.7531692397</v>
      </c>
      <c r="Q107" s="38"/>
    </row>
    <row r="108">
      <c r="A108" s="106" t="s">
        <v>50</v>
      </c>
      <c r="B108" s="41" t="s">
        <v>37</v>
      </c>
      <c r="C108" s="41">
        <v>1.0</v>
      </c>
      <c r="D108" s="61">
        <v>44748.0</v>
      </c>
      <c r="E108" s="41" t="s">
        <v>46</v>
      </c>
      <c r="F108" s="41">
        <v>5.0</v>
      </c>
      <c r="G108" s="41">
        <v>1.0</v>
      </c>
      <c r="H108" s="41">
        <v>119.62</v>
      </c>
      <c r="I108" s="41">
        <v>32.9317</v>
      </c>
      <c r="J108" s="41">
        <v>8.382</v>
      </c>
      <c r="K108" s="32">
        <f t="shared" si="21"/>
        <v>0.7454732067</v>
      </c>
      <c r="L108" s="32"/>
      <c r="M108" s="32"/>
      <c r="N108" s="32"/>
      <c r="O108" s="32"/>
      <c r="P108" s="32"/>
      <c r="Q108" s="43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>
      <c r="A109" s="105" t="s">
        <v>50</v>
      </c>
      <c r="B109" s="34" t="s">
        <v>37</v>
      </c>
      <c r="C109" s="34">
        <v>1.0</v>
      </c>
      <c r="D109" s="60">
        <v>44776.0</v>
      </c>
      <c r="E109" s="34" t="s">
        <v>47</v>
      </c>
      <c r="F109" s="34">
        <v>1.0</v>
      </c>
      <c r="G109" s="34">
        <v>1.0</v>
      </c>
      <c r="Q109" s="38"/>
    </row>
    <row r="110">
      <c r="A110" s="105" t="s">
        <v>50</v>
      </c>
      <c r="B110" s="34" t="s">
        <v>37</v>
      </c>
      <c r="C110" s="34">
        <v>1.0</v>
      </c>
      <c r="D110" s="60">
        <v>44776.0</v>
      </c>
      <c r="E110" s="34" t="s">
        <v>47</v>
      </c>
      <c r="F110" s="34">
        <v>2.0</v>
      </c>
      <c r="G110" s="34">
        <v>1.0</v>
      </c>
      <c r="Q110" s="38"/>
    </row>
    <row r="111">
      <c r="A111" s="105" t="s">
        <v>50</v>
      </c>
      <c r="B111" s="34" t="s">
        <v>37</v>
      </c>
      <c r="C111" s="34">
        <v>1.0</v>
      </c>
      <c r="D111" s="60">
        <v>44776.0</v>
      </c>
      <c r="E111" s="34" t="s">
        <v>47</v>
      </c>
      <c r="F111" s="34">
        <v>3.0</v>
      </c>
      <c r="G111" s="34">
        <v>1.0</v>
      </c>
      <c r="Q111" s="38"/>
    </row>
    <row r="112">
      <c r="A112" s="105" t="s">
        <v>50</v>
      </c>
      <c r="B112" s="34" t="s">
        <v>37</v>
      </c>
      <c r="C112" s="34">
        <v>1.0</v>
      </c>
      <c r="D112" s="60">
        <v>44776.0</v>
      </c>
      <c r="E112" s="34" t="s">
        <v>47</v>
      </c>
      <c r="F112" s="34">
        <v>4.0</v>
      </c>
      <c r="G112" s="34">
        <v>1.0</v>
      </c>
      <c r="Q112" s="38"/>
    </row>
    <row r="113">
      <c r="A113" s="106" t="s">
        <v>50</v>
      </c>
      <c r="B113" s="41" t="s">
        <v>37</v>
      </c>
      <c r="C113" s="41">
        <v>1.0</v>
      </c>
      <c r="D113" s="61">
        <v>44776.0</v>
      </c>
      <c r="E113" s="41" t="s">
        <v>47</v>
      </c>
      <c r="F113" s="41">
        <v>5.0</v>
      </c>
      <c r="G113" s="41">
        <v>1.0</v>
      </c>
      <c r="H113" s="41"/>
      <c r="I113" s="41"/>
      <c r="J113" s="32"/>
      <c r="K113" s="32"/>
      <c r="L113" s="32"/>
      <c r="M113" s="32"/>
      <c r="N113" s="32"/>
      <c r="O113" s="32"/>
      <c r="P113" s="32"/>
      <c r="Q113" s="43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>
      <c r="A114" s="105" t="s">
        <v>50</v>
      </c>
      <c r="B114" s="34" t="s">
        <v>37</v>
      </c>
      <c r="C114" s="34">
        <v>1.0</v>
      </c>
      <c r="D114" s="60">
        <v>44691.0</v>
      </c>
      <c r="E114" s="34" t="s">
        <v>49</v>
      </c>
      <c r="F114" s="34">
        <v>1.0</v>
      </c>
      <c r="G114" s="34">
        <v>1.0</v>
      </c>
      <c r="H114" s="34">
        <v>130.29</v>
      </c>
      <c r="I114" s="34">
        <v>43.3301</v>
      </c>
      <c r="J114" s="34">
        <v>6.5849</v>
      </c>
      <c r="K114" s="36">
        <f>1-(J114/I114)</f>
        <v>0.8480294299</v>
      </c>
      <c r="L114" s="34">
        <v>0.2492</v>
      </c>
      <c r="M114" s="36">
        <f>L114/I114</f>
        <v>0.005751198359</v>
      </c>
      <c r="N114" s="36">
        <f>J114-L114</f>
        <v>6.3357</v>
      </c>
      <c r="O114" s="36">
        <f>AVERAGE(N114:N115)</f>
        <v>6.3357</v>
      </c>
      <c r="P114" s="36">
        <f>AVERAGE(M114:M115)</f>
        <v>0.005751198359</v>
      </c>
      <c r="Q114" s="38">
        <f>1-(N114/I114)</f>
        <v>0.8537806282</v>
      </c>
    </row>
    <row r="115">
      <c r="A115" s="106" t="s">
        <v>50</v>
      </c>
      <c r="B115" s="41" t="s">
        <v>37</v>
      </c>
      <c r="C115" s="41">
        <v>1.0</v>
      </c>
      <c r="D115" s="61">
        <v>44691.0</v>
      </c>
      <c r="E115" s="41" t="s">
        <v>49</v>
      </c>
      <c r="F115" s="41">
        <v>2.0</v>
      </c>
      <c r="G115" s="41">
        <v>1.0</v>
      </c>
      <c r="H115" s="41">
        <v>121.55</v>
      </c>
      <c r="I115" s="41">
        <v>38.678</v>
      </c>
      <c r="J115" s="32"/>
      <c r="K115" s="32"/>
      <c r="L115" s="32"/>
      <c r="M115" s="32"/>
      <c r="N115" s="32"/>
      <c r="O115" s="32"/>
      <c r="P115" s="32"/>
      <c r="Q115" s="43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>
      <c r="A116" s="132" t="s">
        <v>50</v>
      </c>
      <c r="B116" s="134" t="s">
        <v>37</v>
      </c>
      <c r="C116" s="134">
        <v>1.0</v>
      </c>
      <c r="D116" s="135"/>
      <c r="E116" s="134" t="s">
        <v>51</v>
      </c>
      <c r="F116" s="134">
        <v>1.0</v>
      </c>
      <c r="G116" s="134">
        <v>1.0</v>
      </c>
      <c r="H116" s="134">
        <v>100.33</v>
      </c>
      <c r="I116" s="134">
        <v>24.2135</v>
      </c>
      <c r="J116" s="134">
        <v>5.4363</v>
      </c>
      <c r="K116" s="135">
        <f>1-(J116/I116)</f>
        <v>0.7754847502</v>
      </c>
      <c r="L116" s="134">
        <v>0.2415</v>
      </c>
      <c r="M116" s="135">
        <f t="shared" ref="M116:M121" si="24">L116/I116</f>
        <v>0.00997377496</v>
      </c>
      <c r="N116" s="135">
        <f t="shared" ref="N116:N120" si="25">J116-L116</f>
        <v>5.1948</v>
      </c>
      <c r="O116" s="135">
        <f>AVERAGE(N116:N120)</f>
        <v>8.06754</v>
      </c>
      <c r="P116" s="135">
        <f>AVERAGE(M116:M120)</f>
        <v>0.0132556065</v>
      </c>
      <c r="Q116" s="136">
        <f t="shared" ref="Q116:Q120" si="26">1-(N116/I116)</f>
        <v>0.7854585252</v>
      </c>
    </row>
    <row r="117">
      <c r="A117" s="132" t="s">
        <v>50</v>
      </c>
      <c r="B117" s="134" t="s">
        <v>37</v>
      </c>
      <c r="C117" s="134">
        <v>1.0</v>
      </c>
      <c r="D117" s="135"/>
      <c r="E117" s="134" t="s">
        <v>51</v>
      </c>
      <c r="F117" s="134">
        <v>2.0</v>
      </c>
      <c r="G117" s="134">
        <v>1.0</v>
      </c>
      <c r="H117" s="134">
        <v>103.53</v>
      </c>
      <c r="I117" s="134">
        <v>25.7315</v>
      </c>
      <c r="J117" s="134">
        <v>6.3039</v>
      </c>
      <c r="K117" s="135">
        <f>1-J117/I117</f>
        <v>0.755012339</v>
      </c>
      <c r="L117" s="134">
        <v>0.3705</v>
      </c>
      <c r="M117" s="135">
        <f t="shared" si="24"/>
        <v>0.01439869421</v>
      </c>
      <c r="N117" s="135">
        <f t="shared" si="25"/>
        <v>5.9334</v>
      </c>
      <c r="O117" s="135">
        <f>AVERAGE(N116:N120)</f>
        <v>8.06754</v>
      </c>
      <c r="P117" s="135">
        <f>AVERAGE(M116:M120)</f>
        <v>0.0132556065</v>
      </c>
      <c r="Q117" s="136">
        <f t="shared" si="26"/>
        <v>0.7694110332</v>
      </c>
    </row>
    <row r="118">
      <c r="A118" s="132" t="s">
        <v>50</v>
      </c>
      <c r="B118" s="134" t="s">
        <v>37</v>
      </c>
      <c r="C118" s="134">
        <v>1.0</v>
      </c>
      <c r="D118" s="135"/>
      <c r="E118" s="134" t="s">
        <v>51</v>
      </c>
      <c r="F118" s="134">
        <v>3.0</v>
      </c>
      <c r="G118" s="134">
        <v>1.0</v>
      </c>
      <c r="H118" s="134">
        <v>124.43</v>
      </c>
      <c r="I118" s="134">
        <v>48.7812</v>
      </c>
      <c r="J118" s="134">
        <v>11.4751</v>
      </c>
      <c r="K118" s="135">
        <f t="shared" ref="K118:K125" si="27">1-(J118/I118)</f>
        <v>0.7647638844</v>
      </c>
      <c r="L118" s="134">
        <v>0.6464</v>
      </c>
      <c r="M118" s="135">
        <f t="shared" si="24"/>
        <v>0.01325100654</v>
      </c>
      <c r="N118" s="135">
        <f t="shared" si="25"/>
        <v>10.8287</v>
      </c>
      <c r="O118" s="135">
        <f>AVERAGE(N116:N120)</f>
        <v>8.06754</v>
      </c>
      <c r="P118" s="135">
        <f>AVERAGE(M116:M120)</f>
        <v>0.0132556065</v>
      </c>
      <c r="Q118" s="136">
        <f t="shared" si="26"/>
        <v>0.778014891</v>
      </c>
    </row>
    <row r="119">
      <c r="A119" s="132" t="s">
        <v>50</v>
      </c>
      <c r="B119" s="134" t="s">
        <v>37</v>
      </c>
      <c r="C119" s="134">
        <v>1.0</v>
      </c>
      <c r="D119" s="135"/>
      <c r="E119" s="134" t="s">
        <v>51</v>
      </c>
      <c r="F119" s="134">
        <v>4.0</v>
      </c>
      <c r="G119" s="134">
        <v>1.0</v>
      </c>
      <c r="H119" s="134">
        <v>117.22</v>
      </c>
      <c r="I119" s="134">
        <v>39.7989</v>
      </c>
      <c r="J119" s="134">
        <v>10.5066</v>
      </c>
      <c r="K119" s="135">
        <f t="shared" si="27"/>
        <v>0.7360077791</v>
      </c>
      <c r="L119" s="134">
        <v>0.5843</v>
      </c>
      <c r="M119" s="135">
        <f t="shared" si="24"/>
        <v>0.01468131029</v>
      </c>
      <c r="N119" s="135">
        <f t="shared" si="25"/>
        <v>9.9223</v>
      </c>
      <c r="O119" s="135">
        <f>AVERAGE(N116:N120)</f>
        <v>8.06754</v>
      </c>
      <c r="P119" s="135">
        <f>AVERAGE(M116:M120)</f>
        <v>0.0132556065</v>
      </c>
      <c r="Q119" s="136">
        <f t="shared" si="26"/>
        <v>0.7506890894</v>
      </c>
    </row>
    <row r="120">
      <c r="A120" s="133" t="s">
        <v>50</v>
      </c>
      <c r="B120" s="137" t="s">
        <v>37</v>
      </c>
      <c r="C120" s="137">
        <v>1.0</v>
      </c>
      <c r="D120" s="138"/>
      <c r="E120" s="137" t="s">
        <v>51</v>
      </c>
      <c r="F120" s="137">
        <v>5.0</v>
      </c>
      <c r="G120" s="137">
        <v>1.0</v>
      </c>
      <c r="H120" s="137">
        <v>116.08</v>
      </c>
      <c r="I120" s="137">
        <v>41.4077</v>
      </c>
      <c r="J120" s="137">
        <v>9.0371</v>
      </c>
      <c r="K120" s="138">
        <f t="shared" si="27"/>
        <v>0.7817531522</v>
      </c>
      <c r="L120" s="137">
        <v>0.5786</v>
      </c>
      <c r="M120" s="138">
        <f t="shared" si="24"/>
        <v>0.01397324652</v>
      </c>
      <c r="N120" s="138">
        <f t="shared" si="25"/>
        <v>8.4585</v>
      </c>
      <c r="O120" s="138">
        <f>AVERAGE(N116:N120)</f>
        <v>8.06754</v>
      </c>
      <c r="P120" s="138">
        <f>AVERAGE(M116:M120)</f>
        <v>0.0132556065</v>
      </c>
      <c r="Q120" s="139">
        <f t="shared" si="26"/>
        <v>0.7957263987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>
      <c r="A121" s="105" t="s">
        <v>50</v>
      </c>
      <c r="B121" s="34" t="s">
        <v>37</v>
      </c>
      <c r="C121" s="34">
        <v>1.0</v>
      </c>
      <c r="D121" s="60">
        <v>44740.0</v>
      </c>
      <c r="E121" s="34" t="s">
        <v>48</v>
      </c>
      <c r="F121" s="34">
        <v>1.0</v>
      </c>
      <c r="G121" s="34">
        <v>1.0</v>
      </c>
      <c r="H121" s="34">
        <v>101.09</v>
      </c>
      <c r="I121" s="34">
        <v>27.459</v>
      </c>
      <c r="J121" s="34">
        <v>9.5962</v>
      </c>
      <c r="K121" s="36">
        <f t="shared" si="27"/>
        <v>0.6505262391</v>
      </c>
      <c r="L121" s="34">
        <v>0.5884</v>
      </c>
      <c r="M121" s="36">
        <f t="shared" si="24"/>
        <v>0.0214283113</v>
      </c>
      <c r="Q121" s="38"/>
    </row>
    <row r="122">
      <c r="A122" s="105" t="s">
        <v>50</v>
      </c>
      <c r="B122" s="34" t="s">
        <v>37</v>
      </c>
      <c r="C122" s="34">
        <v>1.0</v>
      </c>
      <c r="D122" s="60">
        <v>44740.0</v>
      </c>
      <c r="E122" s="34" t="s">
        <v>48</v>
      </c>
      <c r="F122" s="34">
        <v>2.0</v>
      </c>
      <c r="G122" s="34">
        <v>1.0</v>
      </c>
      <c r="H122" s="34">
        <v>108.23</v>
      </c>
      <c r="I122" s="34">
        <v>37.2789</v>
      </c>
      <c r="J122" s="34">
        <v>5.9099</v>
      </c>
      <c r="K122" s="36">
        <f t="shared" si="27"/>
        <v>0.8414679618</v>
      </c>
      <c r="Q122" s="38"/>
    </row>
    <row r="123">
      <c r="A123" s="105" t="s">
        <v>50</v>
      </c>
      <c r="B123" s="34" t="s">
        <v>37</v>
      </c>
      <c r="C123" s="34">
        <v>1.0</v>
      </c>
      <c r="D123" s="60">
        <v>44740.0</v>
      </c>
      <c r="E123" s="34" t="s">
        <v>48</v>
      </c>
      <c r="F123" s="34">
        <v>3.0</v>
      </c>
      <c r="G123" s="34">
        <v>1.0</v>
      </c>
      <c r="H123" s="34">
        <v>97.89</v>
      </c>
      <c r="I123" s="34">
        <v>18.836</v>
      </c>
      <c r="J123" s="34">
        <v>4.031</v>
      </c>
      <c r="K123" s="36">
        <f t="shared" si="27"/>
        <v>0.7859949034</v>
      </c>
      <c r="Q123" s="38"/>
    </row>
    <row r="124">
      <c r="A124" s="105" t="s">
        <v>50</v>
      </c>
      <c r="B124" s="34" t="s">
        <v>37</v>
      </c>
      <c r="C124" s="34">
        <v>1.0</v>
      </c>
      <c r="D124" s="60">
        <v>44740.0</v>
      </c>
      <c r="E124" s="34" t="s">
        <v>48</v>
      </c>
      <c r="F124" s="34">
        <v>4.0</v>
      </c>
      <c r="G124" s="34">
        <v>1.0</v>
      </c>
      <c r="H124" s="34">
        <v>96.7</v>
      </c>
      <c r="I124" s="34">
        <v>21.8066</v>
      </c>
      <c r="J124" s="34">
        <v>5.1617</v>
      </c>
      <c r="K124" s="36">
        <f t="shared" si="27"/>
        <v>0.7632964332</v>
      </c>
      <c r="Q124" s="38"/>
    </row>
    <row r="125">
      <c r="A125" s="106" t="s">
        <v>50</v>
      </c>
      <c r="B125" s="41" t="s">
        <v>37</v>
      </c>
      <c r="C125" s="41">
        <v>1.0</v>
      </c>
      <c r="D125" s="61">
        <v>44740.0</v>
      </c>
      <c r="E125" s="41" t="s">
        <v>48</v>
      </c>
      <c r="F125" s="41">
        <v>5.0</v>
      </c>
      <c r="G125" s="41">
        <v>1.0</v>
      </c>
      <c r="H125" s="41">
        <v>107.74</v>
      </c>
      <c r="I125" s="41">
        <v>29.14</v>
      </c>
      <c r="J125" s="41">
        <v>7.7276</v>
      </c>
      <c r="K125" s="32">
        <f t="shared" si="27"/>
        <v>0.734811256</v>
      </c>
      <c r="L125" s="32"/>
      <c r="M125" s="32"/>
      <c r="N125" s="32"/>
      <c r="O125" s="32"/>
      <c r="P125" s="32"/>
      <c r="Q125" s="43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>
      <c r="A126" s="105" t="s">
        <v>50</v>
      </c>
      <c r="B126" s="34" t="s">
        <v>37</v>
      </c>
      <c r="C126" s="34">
        <v>1.0</v>
      </c>
      <c r="F126" s="34">
        <v>1.0</v>
      </c>
      <c r="G126" s="34">
        <v>1.0</v>
      </c>
      <c r="Q126" s="38"/>
    </row>
    <row r="127">
      <c r="A127" s="106" t="s">
        <v>50</v>
      </c>
      <c r="B127" s="41" t="s">
        <v>37</v>
      </c>
      <c r="C127" s="41">
        <v>1.0</v>
      </c>
      <c r="D127" s="32"/>
      <c r="E127" s="32"/>
      <c r="F127" s="41">
        <v>5.0</v>
      </c>
      <c r="G127" s="41">
        <v>1.0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43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>
      <c r="A128" s="105" t="s">
        <v>50</v>
      </c>
      <c r="B128" s="34" t="s">
        <v>37</v>
      </c>
      <c r="C128" s="34">
        <v>1.0</v>
      </c>
      <c r="G128" s="34">
        <v>1.0</v>
      </c>
      <c r="Q128" s="38"/>
    </row>
    <row r="129">
      <c r="A129" s="106" t="s">
        <v>50</v>
      </c>
      <c r="B129" s="41" t="s">
        <v>37</v>
      </c>
      <c r="C129" s="41">
        <v>1.0</v>
      </c>
      <c r="D129" s="32"/>
      <c r="E129" s="32"/>
      <c r="F129" s="32"/>
      <c r="G129" s="41">
        <v>1.0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43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>
      <c r="A130" s="105" t="s">
        <v>50</v>
      </c>
      <c r="B130" s="34" t="s">
        <v>37</v>
      </c>
      <c r="C130" s="34">
        <v>1.0</v>
      </c>
      <c r="G130" s="34">
        <v>1.0</v>
      </c>
      <c r="Q130" s="38"/>
    </row>
    <row r="131">
      <c r="A131" s="106" t="s">
        <v>50</v>
      </c>
      <c r="B131" s="41" t="s">
        <v>37</v>
      </c>
      <c r="C131" s="41">
        <v>1.0</v>
      </c>
      <c r="D131" s="32"/>
      <c r="E131" s="32"/>
      <c r="F131" s="32"/>
      <c r="G131" s="41">
        <v>1.0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43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>
      <c r="A132" s="105" t="s">
        <v>50</v>
      </c>
      <c r="B132" s="34" t="s">
        <v>37</v>
      </c>
      <c r="C132" s="34">
        <v>1.0</v>
      </c>
      <c r="G132" s="34">
        <v>1.0</v>
      </c>
      <c r="Q132" s="38"/>
    </row>
    <row r="133">
      <c r="A133" s="106" t="s">
        <v>50</v>
      </c>
      <c r="B133" s="41" t="s">
        <v>37</v>
      </c>
      <c r="C133" s="41">
        <v>1.0</v>
      </c>
      <c r="D133" s="32"/>
      <c r="E133" s="32"/>
      <c r="F133" s="32"/>
      <c r="G133" s="41">
        <v>1.0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43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>
      <c r="A134" s="105" t="s">
        <v>50</v>
      </c>
      <c r="B134" s="34" t="s">
        <v>37</v>
      </c>
      <c r="C134" s="34">
        <v>1.0</v>
      </c>
      <c r="G134" s="34">
        <v>1.0</v>
      </c>
      <c r="Q134" s="38"/>
    </row>
    <row r="135">
      <c r="A135" s="106" t="s">
        <v>50</v>
      </c>
      <c r="B135" s="41" t="s">
        <v>37</v>
      </c>
      <c r="C135" s="41">
        <v>1.0</v>
      </c>
      <c r="D135" s="32"/>
      <c r="E135" s="32"/>
      <c r="F135" s="32"/>
      <c r="G135" s="41">
        <v>1.0</v>
      </c>
      <c r="H135" s="32"/>
      <c r="I135" s="32"/>
      <c r="J135" s="32"/>
      <c r="K135" s="32"/>
      <c r="L135" s="32"/>
      <c r="M135" s="32"/>
      <c r="N135" s="32"/>
      <c r="O135" s="32"/>
      <c r="P135" s="32"/>
      <c r="Q135" s="43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>
      <c r="Q136" s="38"/>
    </row>
    <row r="137">
      <c r="Q137" s="38"/>
    </row>
    <row r="138">
      <c r="Q138" s="38"/>
    </row>
    <row r="139">
      <c r="Q139" s="38"/>
    </row>
    <row r="140">
      <c r="Q140" s="38"/>
    </row>
    <row r="141">
      <c r="Q141" s="38"/>
    </row>
    <row r="142">
      <c r="Q142" s="38"/>
    </row>
    <row r="143">
      <c r="Q143" s="38"/>
    </row>
    <row r="144">
      <c r="Q144" s="38"/>
    </row>
    <row r="145">
      <c r="Q145" s="38"/>
    </row>
    <row r="146">
      <c r="Q146" s="38"/>
    </row>
    <row r="147">
      <c r="Q147" s="38"/>
    </row>
    <row r="148">
      <c r="Q148" s="38"/>
    </row>
    <row r="149">
      <c r="Q149" s="38"/>
    </row>
    <row r="150">
      <c r="Q150" s="38"/>
    </row>
    <row r="151">
      <c r="Q151" s="38"/>
    </row>
    <row r="152">
      <c r="Q152" s="38"/>
    </row>
    <row r="153">
      <c r="Q153" s="38"/>
    </row>
    <row r="154">
      <c r="Q154" s="38"/>
    </row>
    <row r="155">
      <c r="Q155" s="38"/>
    </row>
    <row r="156">
      <c r="Q156" s="38"/>
    </row>
    <row r="157">
      <c r="Q157" s="38"/>
    </row>
    <row r="158">
      <c r="Q158" s="38"/>
    </row>
    <row r="159">
      <c r="Q159" s="38"/>
    </row>
    <row r="160">
      <c r="Q160" s="38"/>
    </row>
    <row r="161">
      <c r="Q161" s="38"/>
    </row>
    <row r="162">
      <c r="Q162" s="38"/>
    </row>
    <row r="163">
      <c r="Q163" s="38"/>
    </row>
    <row r="164">
      <c r="Q164" s="38"/>
    </row>
    <row r="165">
      <c r="Q165" s="38"/>
    </row>
    <row r="166">
      <c r="Q166" s="38"/>
    </row>
    <row r="167">
      <c r="Q167" s="38"/>
    </row>
    <row r="168">
      <c r="Q168" s="38"/>
    </row>
    <row r="169">
      <c r="Q169" s="38"/>
    </row>
    <row r="170">
      <c r="Q170" s="38"/>
    </row>
    <row r="171">
      <c r="A171" s="34"/>
      <c r="D171" s="35"/>
      <c r="Q171" s="38"/>
    </row>
    <row r="172">
      <c r="A172" s="34"/>
      <c r="D172" s="35"/>
      <c r="Q172" s="38"/>
    </row>
    <row r="173">
      <c r="A173" s="34"/>
      <c r="D173" s="35"/>
      <c r="Q173" s="38"/>
    </row>
    <row r="174">
      <c r="A174" s="34"/>
      <c r="D174" s="35"/>
      <c r="Q174" s="38"/>
    </row>
    <row r="175">
      <c r="A175" s="34"/>
      <c r="D175" s="35"/>
      <c r="Q175" s="38"/>
    </row>
    <row r="176">
      <c r="A176" s="34"/>
      <c r="D176" s="35"/>
      <c r="Q176" s="38"/>
    </row>
    <row r="177">
      <c r="Q177" s="38"/>
    </row>
    <row r="178">
      <c r="Q178" s="38"/>
    </row>
    <row r="179">
      <c r="Q179" s="38"/>
    </row>
    <row r="180">
      <c r="Q180" s="38"/>
    </row>
    <row r="181">
      <c r="Q181" s="38"/>
    </row>
    <row r="182">
      <c r="Q182" s="38"/>
    </row>
    <row r="183">
      <c r="Q183" s="38"/>
    </row>
    <row r="184">
      <c r="Q184" s="38"/>
    </row>
    <row r="185">
      <c r="Q185" s="38"/>
    </row>
    <row r="186">
      <c r="Q186" s="38"/>
    </row>
    <row r="187">
      <c r="Q187" s="38"/>
    </row>
    <row r="188">
      <c r="Q188" s="38"/>
    </row>
    <row r="189">
      <c r="Q189" s="38"/>
    </row>
    <row r="190">
      <c r="Q190" s="38"/>
    </row>
    <row r="191">
      <c r="Q191" s="38"/>
    </row>
    <row r="192">
      <c r="Q192" s="38"/>
    </row>
    <row r="193">
      <c r="Q193" s="38"/>
    </row>
    <row r="194">
      <c r="Q194" s="38"/>
    </row>
    <row r="195">
      <c r="Q195" s="38"/>
    </row>
    <row r="196">
      <c r="Q196" s="38"/>
    </row>
    <row r="197">
      <c r="Q197" s="38"/>
    </row>
    <row r="198">
      <c r="Q198" s="38"/>
    </row>
    <row r="199">
      <c r="Q199" s="38"/>
    </row>
    <row r="200">
      <c r="Q200" s="38"/>
    </row>
    <row r="201">
      <c r="Q201" s="38"/>
    </row>
    <row r="202">
      <c r="Q202" s="38"/>
    </row>
    <row r="203">
      <c r="Q203" s="38"/>
    </row>
    <row r="204">
      <c r="Q204" s="38"/>
    </row>
    <row r="205">
      <c r="Q205" s="38"/>
    </row>
    <row r="206">
      <c r="Q206" s="38"/>
    </row>
    <row r="207">
      <c r="Q207" s="38"/>
    </row>
    <row r="208">
      <c r="Q208" s="38"/>
    </row>
    <row r="209">
      <c r="Q209" s="38"/>
    </row>
    <row r="210">
      <c r="Q210" s="38"/>
    </row>
    <row r="211">
      <c r="Q211" s="38"/>
    </row>
    <row r="212">
      <c r="Q212" s="38"/>
    </row>
    <row r="213">
      <c r="Q213" s="38"/>
    </row>
    <row r="214">
      <c r="Q214" s="38"/>
    </row>
    <row r="215">
      <c r="Q215" s="38"/>
    </row>
    <row r="216">
      <c r="Q216" s="38"/>
    </row>
    <row r="217">
      <c r="Q217" s="38"/>
    </row>
    <row r="218">
      <c r="Q218" s="38"/>
    </row>
    <row r="219">
      <c r="Q219" s="38"/>
    </row>
    <row r="220">
      <c r="Q220" s="38"/>
    </row>
    <row r="221">
      <c r="Q221" s="38"/>
    </row>
    <row r="222">
      <c r="Q222" s="38"/>
    </row>
    <row r="223">
      <c r="Q223" s="38"/>
    </row>
    <row r="224">
      <c r="Q224" s="38"/>
    </row>
    <row r="225">
      <c r="Q225" s="38"/>
    </row>
    <row r="226">
      <c r="Q226" s="38"/>
    </row>
    <row r="227">
      <c r="Q227" s="38"/>
    </row>
    <row r="228">
      <c r="Q228" s="38"/>
    </row>
    <row r="229">
      <c r="Q229" s="38"/>
    </row>
    <row r="230">
      <c r="Q230" s="38"/>
    </row>
    <row r="231">
      <c r="Q231" s="38"/>
    </row>
    <row r="232">
      <c r="Q232" s="38"/>
    </row>
    <row r="233">
      <c r="Q233" s="38"/>
    </row>
    <row r="234">
      <c r="Q234" s="38"/>
    </row>
    <row r="235">
      <c r="Q235" s="38"/>
    </row>
    <row r="236">
      <c r="Q236" s="38"/>
    </row>
    <row r="237">
      <c r="Q237" s="38"/>
    </row>
    <row r="238">
      <c r="Q238" s="38"/>
    </row>
    <row r="239">
      <c r="Q239" s="38"/>
    </row>
    <row r="240">
      <c r="Q240" s="38"/>
    </row>
    <row r="241">
      <c r="Q241" s="38"/>
    </row>
    <row r="242">
      <c r="Q242" s="38"/>
    </row>
    <row r="243">
      <c r="Q243" s="38"/>
    </row>
    <row r="244">
      <c r="Q244" s="38"/>
    </row>
    <row r="245">
      <c r="Q245" s="38"/>
    </row>
    <row r="246">
      <c r="Q246" s="38"/>
    </row>
    <row r="247">
      <c r="Q247" s="38"/>
    </row>
    <row r="248">
      <c r="Q248" s="38"/>
    </row>
    <row r="249">
      <c r="Q249" s="38"/>
    </row>
    <row r="250">
      <c r="Q250" s="38"/>
    </row>
    <row r="251">
      <c r="Q251" s="38"/>
    </row>
    <row r="252">
      <c r="Q252" s="38"/>
    </row>
    <row r="253">
      <c r="Q253" s="38"/>
    </row>
    <row r="254">
      <c r="Q254" s="38"/>
    </row>
    <row r="255">
      <c r="Q255" s="38"/>
    </row>
    <row r="256">
      <c r="Q256" s="38"/>
    </row>
    <row r="257">
      <c r="Q257" s="38"/>
    </row>
    <row r="258">
      <c r="Q258" s="38"/>
    </row>
    <row r="259">
      <c r="Q259" s="38"/>
    </row>
    <row r="260">
      <c r="Q260" s="38"/>
    </row>
    <row r="261">
      <c r="Q261" s="38"/>
    </row>
    <row r="262">
      <c r="Q262" s="38"/>
    </row>
    <row r="263">
      <c r="Q263" s="38"/>
    </row>
    <row r="264">
      <c r="Q264" s="38"/>
    </row>
    <row r="265">
      <c r="Q265" s="38"/>
    </row>
    <row r="266">
      <c r="Q266" s="38"/>
    </row>
    <row r="267">
      <c r="Q267" s="38"/>
    </row>
    <row r="268">
      <c r="Q268" s="38"/>
    </row>
    <row r="269">
      <c r="Q269" s="38"/>
    </row>
    <row r="270">
      <c r="Q270" s="38"/>
    </row>
    <row r="271">
      <c r="Q271" s="38"/>
    </row>
    <row r="272">
      <c r="Q272" s="38"/>
    </row>
    <row r="273">
      <c r="Q273" s="38"/>
    </row>
    <row r="274">
      <c r="Q274" s="38"/>
    </row>
    <row r="275">
      <c r="Q275" s="38"/>
    </row>
    <row r="276">
      <c r="Q276" s="38"/>
    </row>
    <row r="277">
      <c r="Q277" s="38"/>
    </row>
    <row r="278">
      <c r="Q278" s="38"/>
    </row>
    <row r="279">
      <c r="Q279" s="38"/>
    </row>
    <row r="280">
      <c r="Q280" s="38"/>
    </row>
    <row r="281">
      <c r="Q281" s="38"/>
    </row>
    <row r="282">
      <c r="Q282" s="38"/>
    </row>
    <row r="283">
      <c r="Q283" s="38"/>
    </row>
    <row r="284">
      <c r="Q284" s="38"/>
    </row>
    <row r="285">
      <c r="Q285" s="38"/>
    </row>
    <row r="286">
      <c r="Q286" s="38"/>
    </row>
    <row r="287">
      <c r="Q287" s="38"/>
    </row>
    <row r="288">
      <c r="Q288" s="38"/>
    </row>
    <row r="289">
      <c r="Q289" s="38"/>
    </row>
    <row r="290">
      <c r="Q290" s="38"/>
    </row>
    <row r="291">
      <c r="Q291" s="38"/>
    </row>
    <row r="292">
      <c r="Q292" s="38"/>
    </row>
    <row r="293">
      <c r="Q293" s="38"/>
    </row>
    <row r="294">
      <c r="Q294" s="38"/>
    </row>
    <row r="295">
      <c r="Q295" s="38"/>
    </row>
    <row r="296">
      <c r="Q296" s="38"/>
    </row>
    <row r="297">
      <c r="Q297" s="38"/>
    </row>
    <row r="298">
      <c r="Q298" s="38"/>
    </row>
    <row r="299">
      <c r="Q299" s="38"/>
    </row>
    <row r="300">
      <c r="Q300" s="38"/>
    </row>
    <row r="301">
      <c r="Q301" s="38"/>
    </row>
    <row r="302">
      <c r="Q302" s="38"/>
    </row>
    <row r="303">
      <c r="Q303" s="38"/>
    </row>
    <row r="304">
      <c r="Q304" s="38"/>
    </row>
    <row r="305">
      <c r="Q305" s="38"/>
    </row>
    <row r="306">
      <c r="Q306" s="38"/>
    </row>
    <row r="307">
      <c r="Q307" s="38"/>
    </row>
    <row r="308">
      <c r="Q308" s="38"/>
    </row>
    <row r="309">
      <c r="Q309" s="38"/>
    </row>
    <row r="310">
      <c r="Q310" s="38"/>
    </row>
    <row r="311">
      <c r="Q311" s="38"/>
    </row>
    <row r="312">
      <c r="Q312" s="38"/>
    </row>
    <row r="313">
      <c r="Q313" s="38"/>
    </row>
    <row r="314">
      <c r="Q314" s="38"/>
    </row>
    <row r="315">
      <c r="Q315" s="38"/>
    </row>
    <row r="316">
      <c r="Q316" s="38"/>
    </row>
    <row r="317">
      <c r="Q317" s="38"/>
    </row>
    <row r="318">
      <c r="Q318" s="38"/>
    </row>
    <row r="319">
      <c r="Q319" s="38"/>
    </row>
    <row r="320">
      <c r="Q320" s="38"/>
    </row>
    <row r="321">
      <c r="Q321" s="38"/>
    </row>
    <row r="322">
      <c r="Q322" s="38"/>
    </row>
    <row r="323">
      <c r="Q323" s="38"/>
    </row>
    <row r="324">
      <c r="Q324" s="38"/>
    </row>
    <row r="325">
      <c r="Q325" s="38"/>
    </row>
    <row r="326">
      <c r="Q326" s="38"/>
    </row>
    <row r="327">
      <c r="Q327" s="38"/>
    </row>
    <row r="328">
      <c r="Q328" s="38"/>
    </row>
    <row r="329">
      <c r="Q329" s="38"/>
    </row>
    <row r="330">
      <c r="Q330" s="38"/>
    </row>
    <row r="331">
      <c r="Q331" s="38"/>
    </row>
    <row r="332">
      <c r="Q332" s="38"/>
    </row>
    <row r="333">
      <c r="Q333" s="38"/>
    </row>
    <row r="334">
      <c r="Q334" s="38"/>
    </row>
    <row r="335">
      <c r="Q335" s="38"/>
    </row>
    <row r="336">
      <c r="Q336" s="38"/>
    </row>
    <row r="337">
      <c r="Q337" s="38"/>
    </row>
    <row r="338">
      <c r="Q338" s="38"/>
    </row>
    <row r="339">
      <c r="Q339" s="38"/>
    </row>
    <row r="340">
      <c r="Q340" s="38"/>
    </row>
    <row r="341">
      <c r="Q341" s="38"/>
    </row>
    <row r="342">
      <c r="Q342" s="38"/>
    </row>
    <row r="343">
      <c r="Q343" s="38"/>
    </row>
    <row r="344">
      <c r="Q344" s="38"/>
    </row>
    <row r="345">
      <c r="Q345" s="38"/>
    </row>
    <row r="346">
      <c r="Q346" s="38"/>
    </row>
    <row r="347">
      <c r="Q347" s="38"/>
    </row>
    <row r="348">
      <c r="Q348" s="38"/>
    </row>
    <row r="349">
      <c r="Q349" s="38"/>
    </row>
    <row r="350">
      <c r="Q350" s="38"/>
    </row>
    <row r="351">
      <c r="Q351" s="38"/>
    </row>
    <row r="352">
      <c r="Q352" s="38"/>
    </row>
    <row r="353">
      <c r="Q353" s="38"/>
    </row>
    <row r="354">
      <c r="Q354" s="38"/>
    </row>
    <row r="355">
      <c r="Q355" s="38"/>
    </row>
    <row r="356">
      <c r="Q356" s="38"/>
    </row>
    <row r="357">
      <c r="Q357" s="38"/>
    </row>
    <row r="358">
      <c r="Q358" s="38"/>
    </row>
    <row r="359">
      <c r="Q359" s="38"/>
    </row>
    <row r="360">
      <c r="Q360" s="38"/>
    </row>
    <row r="361">
      <c r="Q361" s="38"/>
    </row>
    <row r="362">
      <c r="Q362" s="38"/>
    </row>
    <row r="363">
      <c r="Q363" s="38"/>
    </row>
    <row r="364">
      <c r="Q364" s="38"/>
    </row>
    <row r="365">
      <c r="Q365" s="38"/>
    </row>
    <row r="366">
      <c r="Q366" s="38"/>
    </row>
    <row r="367">
      <c r="Q367" s="38"/>
    </row>
    <row r="368">
      <c r="Q368" s="38"/>
    </row>
    <row r="369">
      <c r="Q369" s="38"/>
    </row>
    <row r="370">
      <c r="Q370" s="38"/>
    </row>
    <row r="371">
      <c r="Q371" s="38"/>
    </row>
    <row r="372">
      <c r="Q372" s="38"/>
    </row>
    <row r="373">
      <c r="Q373" s="38"/>
    </row>
    <row r="374">
      <c r="Q374" s="38"/>
    </row>
    <row r="375">
      <c r="Q375" s="38"/>
    </row>
    <row r="376">
      <c r="Q376" s="38"/>
    </row>
    <row r="377">
      <c r="Q377" s="38"/>
    </row>
    <row r="378">
      <c r="Q378" s="38"/>
    </row>
    <row r="379">
      <c r="Q379" s="38"/>
    </row>
    <row r="380">
      <c r="Q380" s="38"/>
    </row>
    <row r="381">
      <c r="Q381" s="38"/>
    </row>
    <row r="382">
      <c r="Q382" s="38"/>
    </row>
    <row r="383">
      <c r="Q383" s="38"/>
    </row>
    <row r="384">
      <c r="Q384" s="38"/>
    </row>
    <row r="385">
      <c r="Q385" s="38"/>
    </row>
    <row r="386">
      <c r="Q386" s="38"/>
    </row>
    <row r="387">
      <c r="Q387" s="38"/>
    </row>
    <row r="388">
      <c r="Q388" s="38"/>
    </row>
    <row r="389">
      <c r="Q389" s="38"/>
    </row>
    <row r="390">
      <c r="Q390" s="38"/>
    </row>
    <row r="391">
      <c r="Q391" s="38"/>
    </row>
    <row r="392">
      <c r="Q392" s="38"/>
    </row>
    <row r="393">
      <c r="Q393" s="38"/>
    </row>
    <row r="394">
      <c r="Q394" s="38"/>
    </row>
    <row r="395">
      <c r="Q395" s="38"/>
    </row>
    <row r="396">
      <c r="Q396" s="38"/>
    </row>
    <row r="397">
      <c r="Q397" s="38"/>
    </row>
    <row r="398">
      <c r="Q398" s="38"/>
    </row>
    <row r="399">
      <c r="Q399" s="38"/>
    </row>
    <row r="400">
      <c r="Q400" s="38"/>
    </row>
    <row r="401">
      <c r="Q401" s="38"/>
    </row>
    <row r="402">
      <c r="Q402" s="38"/>
    </row>
    <row r="403">
      <c r="Q403" s="38"/>
    </row>
    <row r="404">
      <c r="Q404" s="38"/>
    </row>
    <row r="405">
      <c r="Q405" s="38"/>
    </row>
    <row r="406">
      <c r="Q406" s="38"/>
    </row>
    <row r="407">
      <c r="Q407" s="38"/>
    </row>
    <row r="408">
      <c r="Q408" s="38"/>
    </row>
    <row r="409">
      <c r="Q409" s="38"/>
    </row>
    <row r="410">
      <c r="Q410" s="38"/>
    </row>
    <row r="411">
      <c r="Q411" s="38"/>
    </row>
    <row r="412">
      <c r="Q412" s="38"/>
    </row>
    <row r="413">
      <c r="Q413" s="38"/>
    </row>
    <row r="414">
      <c r="Q414" s="38"/>
    </row>
    <row r="415">
      <c r="Q415" s="38"/>
    </row>
    <row r="416">
      <c r="Q416" s="38"/>
    </row>
    <row r="417">
      <c r="Q417" s="38"/>
    </row>
    <row r="418">
      <c r="Q418" s="38"/>
    </row>
    <row r="419">
      <c r="Q419" s="38"/>
    </row>
    <row r="420">
      <c r="Q420" s="38"/>
    </row>
    <row r="421">
      <c r="Q421" s="38"/>
    </row>
    <row r="422">
      <c r="Q422" s="38"/>
    </row>
    <row r="423">
      <c r="Q423" s="38"/>
    </row>
    <row r="424">
      <c r="Q424" s="38"/>
    </row>
    <row r="425">
      <c r="Q425" s="38"/>
    </row>
    <row r="426">
      <c r="Q426" s="38"/>
    </row>
    <row r="427">
      <c r="Q427" s="38"/>
    </row>
    <row r="428">
      <c r="Q428" s="38"/>
    </row>
    <row r="429">
      <c r="Q429" s="38"/>
    </row>
    <row r="430">
      <c r="Q430" s="38"/>
    </row>
    <row r="431">
      <c r="Q431" s="38"/>
    </row>
    <row r="432">
      <c r="Q432" s="38"/>
    </row>
    <row r="433">
      <c r="Q433" s="38"/>
    </row>
    <row r="434">
      <c r="Q434" s="38"/>
    </row>
    <row r="435">
      <c r="Q435" s="38"/>
    </row>
    <row r="436">
      <c r="Q436" s="38"/>
    </row>
    <row r="437">
      <c r="Q437" s="38"/>
    </row>
    <row r="438">
      <c r="Q438" s="38"/>
    </row>
    <row r="439">
      <c r="Q439" s="38"/>
    </row>
    <row r="440">
      <c r="Q440" s="38"/>
    </row>
    <row r="441">
      <c r="Q441" s="38"/>
    </row>
    <row r="442">
      <c r="Q442" s="38"/>
    </row>
    <row r="443">
      <c r="Q443" s="38"/>
    </row>
    <row r="444">
      <c r="Q444" s="38"/>
    </row>
    <row r="445">
      <c r="Q445" s="38"/>
    </row>
    <row r="446">
      <c r="Q446" s="38"/>
    </row>
    <row r="447">
      <c r="Q447" s="38"/>
    </row>
    <row r="448">
      <c r="Q448" s="38"/>
    </row>
    <row r="449">
      <c r="Q449" s="38"/>
    </row>
    <row r="450">
      <c r="Q450" s="38"/>
    </row>
    <row r="451">
      <c r="Q451" s="38"/>
    </row>
    <row r="452">
      <c r="Q452" s="38"/>
    </row>
    <row r="453">
      <c r="Q453" s="38"/>
    </row>
    <row r="454">
      <c r="Q454" s="38"/>
    </row>
    <row r="455">
      <c r="Q455" s="38"/>
    </row>
    <row r="456">
      <c r="Q456" s="38"/>
    </row>
    <row r="457">
      <c r="Q457" s="38"/>
    </row>
    <row r="458">
      <c r="Q458" s="38"/>
    </row>
    <row r="459">
      <c r="Q459" s="38"/>
    </row>
    <row r="460">
      <c r="Q460" s="38"/>
    </row>
    <row r="461">
      <c r="Q461" s="38"/>
    </row>
    <row r="462">
      <c r="Q462" s="38"/>
    </row>
    <row r="463">
      <c r="Q463" s="38"/>
    </row>
    <row r="464">
      <c r="Q464" s="38"/>
    </row>
    <row r="465">
      <c r="Q465" s="38"/>
    </row>
    <row r="466">
      <c r="Q466" s="38"/>
    </row>
    <row r="467">
      <c r="Q467" s="38"/>
    </row>
    <row r="468">
      <c r="Q468" s="38"/>
    </row>
    <row r="469">
      <c r="Q469" s="38"/>
    </row>
    <row r="470">
      <c r="Q470" s="38"/>
    </row>
    <row r="471">
      <c r="Q471" s="38"/>
    </row>
    <row r="472">
      <c r="Q472" s="38"/>
    </row>
    <row r="473">
      <c r="Q473" s="38"/>
    </row>
    <row r="474">
      <c r="Q474" s="38"/>
    </row>
    <row r="475">
      <c r="Q475" s="38"/>
    </row>
    <row r="476">
      <c r="Q476" s="38"/>
    </row>
    <row r="477">
      <c r="Q477" s="38"/>
    </row>
    <row r="478">
      <c r="Q478" s="38"/>
    </row>
    <row r="479">
      <c r="Q479" s="38"/>
    </row>
    <row r="480">
      <c r="Q480" s="38"/>
    </row>
    <row r="481">
      <c r="Q481" s="38"/>
    </row>
    <row r="482">
      <c r="Q482" s="38"/>
    </row>
    <row r="483">
      <c r="Q483" s="38"/>
    </row>
    <row r="484">
      <c r="Q484" s="38"/>
    </row>
    <row r="485">
      <c r="Q485" s="38"/>
    </row>
    <row r="486">
      <c r="Q486" s="38"/>
    </row>
    <row r="487">
      <c r="Q487" s="38"/>
    </row>
    <row r="488">
      <c r="Q488" s="38"/>
    </row>
    <row r="489">
      <c r="Q489" s="38"/>
    </row>
    <row r="490">
      <c r="Q490" s="38"/>
    </row>
    <row r="491">
      <c r="Q491" s="38"/>
    </row>
    <row r="492">
      <c r="Q492" s="38"/>
    </row>
    <row r="493">
      <c r="Q493" s="38"/>
    </row>
    <row r="494">
      <c r="Q494" s="38"/>
    </row>
    <row r="495">
      <c r="Q495" s="38"/>
    </row>
    <row r="496">
      <c r="Q496" s="38"/>
    </row>
    <row r="497">
      <c r="Q497" s="38"/>
    </row>
    <row r="498">
      <c r="Q498" s="38"/>
    </row>
    <row r="499">
      <c r="Q499" s="38"/>
    </row>
    <row r="500">
      <c r="Q500" s="38"/>
    </row>
    <row r="501">
      <c r="Q501" s="38"/>
    </row>
    <row r="502">
      <c r="Q502" s="38"/>
    </row>
    <row r="503">
      <c r="Q503" s="38"/>
    </row>
    <row r="504">
      <c r="Q504" s="38"/>
    </row>
    <row r="505">
      <c r="Q505" s="38"/>
    </row>
    <row r="506">
      <c r="Q506" s="38"/>
    </row>
    <row r="507">
      <c r="Q507" s="38"/>
    </row>
    <row r="508">
      <c r="Q508" s="38"/>
    </row>
    <row r="509">
      <c r="Q509" s="38"/>
    </row>
    <row r="510">
      <c r="Q510" s="38"/>
    </row>
    <row r="511">
      <c r="Q511" s="38"/>
    </row>
    <row r="512">
      <c r="Q512" s="38"/>
    </row>
    <row r="513">
      <c r="Q513" s="38"/>
    </row>
    <row r="514">
      <c r="Q514" s="38"/>
    </row>
    <row r="515">
      <c r="Q515" s="38"/>
    </row>
    <row r="516">
      <c r="Q516" s="38"/>
    </row>
    <row r="517">
      <c r="Q517" s="38"/>
    </row>
    <row r="518">
      <c r="Q518" s="38"/>
    </row>
    <row r="519">
      <c r="Q519" s="38"/>
    </row>
    <row r="520">
      <c r="Q520" s="38"/>
    </row>
    <row r="521">
      <c r="Q521" s="38"/>
    </row>
    <row r="522">
      <c r="Q522" s="38"/>
    </row>
    <row r="523">
      <c r="Q523" s="38"/>
    </row>
    <row r="524">
      <c r="Q524" s="38"/>
    </row>
    <row r="525">
      <c r="Q525" s="38"/>
    </row>
    <row r="526">
      <c r="Q526" s="38"/>
    </row>
    <row r="527">
      <c r="Q527" s="38"/>
    </row>
    <row r="528">
      <c r="Q528" s="38"/>
    </row>
    <row r="529">
      <c r="Q529" s="38"/>
    </row>
    <row r="530">
      <c r="Q530" s="38"/>
    </row>
    <row r="531">
      <c r="Q531" s="38"/>
    </row>
    <row r="532">
      <c r="Q532" s="38"/>
    </row>
    <row r="533">
      <c r="Q533" s="38"/>
    </row>
    <row r="534">
      <c r="Q534" s="38"/>
    </row>
    <row r="535">
      <c r="Q535" s="38"/>
    </row>
    <row r="536">
      <c r="Q536" s="38"/>
    </row>
    <row r="537">
      <c r="Q537" s="38"/>
    </row>
    <row r="538">
      <c r="Q538" s="38"/>
    </row>
    <row r="539">
      <c r="Q539" s="38"/>
    </row>
    <row r="540">
      <c r="Q540" s="38"/>
    </row>
    <row r="541">
      <c r="Q541" s="38"/>
    </row>
    <row r="542">
      <c r="Q542" s="38"/>
    </row>
    <row r="543">
      <c r="Q543" s="38"/>
    </row>
    <row r="544">
      <c r="Q544" s="38"/>
    </row>
    <row r="545">
      <c r="Q545" s="38"/>
    </row>
    <row r="546">
      <c r="Q546" s="38"/>
    </row>
    <row r="547">
      <c r="Q547" s="38"/>
    </row>
    <row r="548">
      <c r="Q548" s="38"/>
    </row>
    <row r="549">
      <c r="Q549" s="38"/>
    </row>
    <row r="550">
      <c r="Q550" s="38"/>
    </row>
    <row r="551">
      <c r="Q551" s="38"/>
    </row>
    <row r="552">
      <c r="Q552" s="38"/>
    </row>
    <row r="553">
      <c r="Q553" s="38"/>
    </row>
    <row r="554">
      <c r="Q554" s="38"/>
    </row>
    <row r="555">
      <c r="Q555" s="38"/>
    </row>
    <row r="556">
      <c r="Q556" s="38"/>
    </row>
    <row r="557">
      <c r="Q557" s="38"/>
    </row>
    <row r="558">
      <c r="Q558" s="38"/>
    </row>
    <row r="559">
      <c r="Q559" s="38"/>
    </row>
    <row r="560">
      <c r="Q560" s="38"/>
    </row>
    <row r="561">
      <c r="Q561" s="38"/>
    </row>
    <row r="562">
      <c r="Q562" s="38"/>
    </row>
    <row r="563">
      <c r="Q563" s="38"/>
    </row>
    <row r="564">
      <c r="Q564" s="38"/>
    </row>
    <row r="565">
      <c r="Q565" s="38"/>
    </row>
    <row r="566">
      <c r="Q566" s="38"/>
    </row>
    <row r="567">
      <c r="Q567" s="38"/>
    </row>
    <row r="568">
      <c r="Q568" s="38"/>
    </row>
    <row r="569">
      <c r="Q569" s="38"/>
    </row>
    <row r="570">
      <c r="Q570" s="38"/>
    </row>
    <row r="571">
      <c r="Q571" s="38"/>
    </row>
    <row r="572">
      <c r="Q572" s="38"/>
    </row>
    <row r="573">
      <c r="Q573" s="38"/>
    </row>
    <row r="574">
      <c r="Q574" s="38"/>
    </row>
    <row r="575">
      <c r="Q575" s="38"/>
    </row>
    <row r="576">
      <c r="Q576" s="38"/>
    </row>
    <row r="577">
      <c r="Q577" s="38"/>
    </row>
    <row r="578">
      <c r="Q578" s="38"/>
    </row>
    <row r="579">
      <c r="Q579" s="38"/>
    </row>
    <row r="580">
      <c r="Q580" s="38"/>
    </row>
    <row r="581">
      <c r="Q581" s="38"/>
    </row>
    <row r="582">
      <c r="Q582" s="38"/>
    </row>
    <row r="583">
      <c r="Q583" s="38"/>
    </row>
    <row r="584">
      <c r="Q584" s="38"/>
    </row>
    <row r="585">
      <c r="Q585" s="38"/>
    </row>
    <row r="586">
      <c r="Q586" s="38"/>
    </row>
    <row r="587">
      <c r="Q587" s="38"/>
    </row>
    <row r="588">
      <c r="Q588" s="38"/>
    </row>
    <row r="589">
      <c r="Q589" s="38"/>
    </row>
    <row r="590">
      <c r="Q590" s="38"/>
    </row>
    <row r="591">
      <c r="Q591" s="38"/>
    </row>
    <row r="592">
      <c r="Q592" s="38"/>
    </row>
    <row r="593">
      <c r="Q593" s="38"/>
    </row>
    <row r="594">
      <c r="Q594" s="38"/>
    </row>
    <row r="595">
      <c r="Q595" s="38"/>
    </row>
    <row r="596">
      <c r="Q596" s="38"/>
    </row>
    <row r="597">
      <c r="Q597" s="38"/>
    </row>
    <row r="598">
      <c r="Q598" s="38"/>
    </row>
    <row r="599">
      <c r="Q599" s="38"/>
    </row>
    <row r="600">
      <c r="Q600" s="38"/>
    </row>
    <row r="601">
      <c r="Q601" s="38"/>
    </row>
    <row r="602">
      <c r="Q602" s="38"/>
    </row>
    <row r="603">
      <c r="Q603" s="38"/>
    </row>
    <row r="604">
      <c r="Q604" s="38"/>
    </row>
    <row r="605">
      <c r="Q605" s="38"/>
    </row>
    <row r="606">
      <c r="Q606" s="38"/>
    </row>
    <row r="607">
      <c r="Q607" s="38"/>
    </row>
    <row r="608">
      <c r="Q608" s="38"/>
    </row>
    <row r="609">
      <c r="Q609" s="38"/>
    </row>
    <row r="610">
      <c r="Q610" s="38"/>
    </row>
    <row r="611">
      <c r="Q611" s="38"/>
    </row>
    <row r="612">
      <c r="Q612" s="38"/>
    </row>
    <row r="613">
      <c r="Q613" s="38"/>
    </row>
    <row r="614">
      <c r="Q614" s="38"/>
    </row>
    <row r="615">
      <c r="Q615" s="38"/>
    </row>
    <row r="616">
      <c r="Q616" s="38"/>
    </row>
    <row r="617">
      <c r="Q617" s="38"/>
    </row>
    <row r="618">
      <c r="Q618" s="38"/>
    </row>
    <row r="619">
      <c r="Q619" s="38"/>
    </row>
    <row r="620">
      <c r="Q620" s="38"/>
    </row>
    <row r="621">
      <c r="Q621" s="38"/>
    </row>
    <row r="622">
      <c r="Q622" s="38"/>
    </row>
    <row r="623">
      <c r="Q623" s="38"/>
    </row>
    <row r="624">
      <c r="Q624" s="38"/>
    </row>
    <row r="625">
      <c r="Q625" s="38"/>
    </row>
    <row r="626">
      <c r="Q626" s="38"/>
    </row>
    <row r="627">
      <c r="Q627" s="38"/>
    </row>
    <row r="628">
      <c r="Q628" s="38"/>
    </row>
    <row r="629">
      <c r="Q629" s="38"/>
    </row>
    <row r="630">
      <c r="Q630" s="38"/>
    </row>
    <row r="631">
      <c r="Q631" s="38"/>
    </row>
    <row r="632">
      <c r="Q632" s="38"/>
    </row>
    <row r="633">
      <c r="Q633" s="38"/>
    </row>
    <row r="634">
      <c r="Q634" s="38"/>
    </row>
    <row r="635">
      <c r="Q635" s="38"/>
    </row>
    <row r="636">
      <c r="Q636" s="38"/>
    </row>
    <row r="637">
      <c r="Q637" s="38"/>
    </row>
    <row r="638">
      <c r="Q638" s="38"/>
    </row>
    <row r="639">
      <c r="Q639" s="38"/>
    </row>
    <row r="640">
      <c r="Q640" s="38"/>
    </row>
    <row r="641">
      <c r="Q641" s="38"/>
    </row>
    <row r="642">
      <c r="Q642" s="38"/>
    </row>
    <row r="643">
      <c r="Q643" s="38"/>
    </row>
    <row r="644">
      <c r="Q644" s="38"/>
    </row>
    <row r="645">
      <c r="Q645" s="38"/>
    </row>
    <row r="646">
      <c r="Q646" s="38"/>
    </row>
    <row r="647">
      <c r="Q647" s="38"/>
    </row>
    <row r="648">
      <c r="Q648" s="38"/>
    </row>
    <row r="649">
      <c r="Q649" s="38"/>
    </row>
    <row r="650">
      <c r="Q650" s="38"/>
    </row>
    <row r="651">
      <c r="Q651" s="38"/>
    </row>
    <row r="652">
      <c r="Q652" s="38"/>
    </row>
    <row r="653">
      <c r="Q653" s="38"/>
    </row>
    <row r="654">
      <c r="Q654" s="38"/>
    </row>
    <row r="655">
      <c r="Q655" s="38"/>
    </row>
    <row r="656">
      <c r="Q656" s="38"/>
    </row>
    <row r="657">
      <c r="Q657" s="38"/>
    </row>
    <row r="658">
      <c r="Q658" s="38"/>
    </row>
    <row r="659">
      <c r="Q659" s="38"/>
    </row>
    <row r="660">
      <c r="Q660" s="38"/>
    </row>
    <row r="661">
      <c r="Q661" s="38"/>
    </row>
    <row r="662">
      <c r="Q662" s="38"/>
    </row>
    <row r="663">
      <c r="Q663" s="38"/>
    </row>
    <row r="664">
      <c r="Q664" s="38"/>
    </row>
    <row r="665">
      <c r="Q665" s="38"/>
    </row>
    <row r="666">
      <c r="Q666" s="38"/>
    </row>
    <row r="667">
      <c r="Q667" s="38"/>
    </row>
    <row r="668">
      <c r="Q668" s="38"/>
    </row>
    <row r="669">
      <c r="Q669" s="38"/>
    </row>
    <row r="670">
      <c r="Q670" s="38"/>
    </row>
    <row r="671">
      <c r="Q671" s="38"/>
    </row>
    <row r="672">
      <c r="Q672" s="38"/>
    </row>
    <row r="673">
      <c r="Q673" s="38"/>
    </row>
    <row r="674">
      <c r="Q674" s="38"/>
    </row>
    <row r="675">
      <c r="Q675" s="38"/>
    </row>
    <row r="676">
      <c r="Q676" s="38"/>
    </row>
    <row r="677">
      <c r="Q677" s="38"/>
    </row>
    <row r="678">
      <c r="Q678" s="38"/>
    </row>
    <row r="679">
      <c r="Q679" s="38"/>
    </row>
    <row r="680">
      <c r="Q680" s="38"/>
    </row>
    <row r="681">
      <c r="Q681" s="38"/>
    </row>
    <row r="682">
      <c r="Q682" s="38"/>
    </row>
    <row r="683">
      <c r="Q683" s="38"/>
    </row>
    <row r="684">
      <c r="Q684" s="38"/>
    </row>
    <row r="685">
      <c r="Q685" s="38"/>
    </row>
    <row r="686">
      <c r="Q686" s="38"/>
    </row>
    <row r="687">
      <c r="Q687" s="38"/>
    </row>
    <row r="688">
      <c r="Q688" s="38"/>
    </row>
    <row r="689">
      <c r="Q689" s="38"/>
    </row>
    <row r="690">
      <c r="Q690" s="38"/>
    </row>
    <row r="691">
      <c r="Q691" s="38"/>
    </row>
    <row r="692">
      <c r="Q692" s="38"/>
    </row>
    <row r="693">
      <c r="Q693" s="38"/>
    </row>
    <row r="694">
      <c r="Q694" s="38"/>
    </row>
    <row r="695">
      <c r="Q695" s="38"/>
    </row>
    <row r="696">
      <c r="Q696" s="38"/>
    </row>
    <row r="697">
      <c r="Q697" s="38"/>
    </row>
    <row r="698">
      <c r="Q698" s="38"/>
    </row>
    <row r="699">
      <c r="Q699" s="38"/>
    </row>
    <row r="700">
      <c r="Q700" s="38"/>
    </row>
    <row r="701">
      <c r="Q701" s="38"/>
    </row>
    <row r="702">
      <c r="Q702" s="38"/>
    </row>
    <row r="703">
      <c r="Q703" s="38"/>
    </row>
    <row r="704">
      <c r="Q704" s="38"/>
    </row>
    <row r="705">
      <c r="Q705" s="38"/>
    </row>
    <row r="706">
      <c r="Q706" s="38"/>
    </row>
    <row r="707">
      <c r="Q707" s="38"/>
    </row>
    <row r="708">
      <c r="Q708" s="38"/>
    </row>
    <row r="709">
      <c r="Q709" s="38"/>
    </row>
    <row r="710">
      <c r="Q710" s="38"/>
    </row>
    <row r="711">
      <c r="Q711" s="38"/>
    </row>
    <row r="712">
      <c r="Q712" s="38"/>
    </row>
    <row r="713">
      <c r="Q713" s="38"/>
    </row>
    <row r="714">
      <c r="Q714" s="38"/>
    </row>
    <row r="715">
      <c r="Q715" s="38"/>
    </row>
    <row r="716">
      <c r="Q716" s="38"/>
    </row>
    <row r="717">
      <c r="Q717" s="38"/>
    </row>
    <row r="718">
      <c r="Q718" s="38"/>
    </row>
    <row r="719">
      <c r="Q719" s="38"/>
    </row>
    <row r="720">
      <c r="Q720" s="38"/>
    </row>
    <row r="721">
      <c r="Q721" s="38"/>
    </row>
    <row r="722">
      <c r="Q722" s="38"/>
    </row>
    <row r="723">
      <c r="Q723" s="38"/>
    </row>
    <row r="724">
      <c r="Q724" s="38"/>
    </row>
    <row r="725">
      <c r="Q725" s="38"/>
    </row>
    <row r="726">
      <c r="Q726" s="38"/>
    </row>
    <row r="727">
      <c r="Q727" s="38"/>
    </row>
    <row r="728">
      <c r="Q728" s="38"/>
    </row>
    <row r="729">
      <c r="Q729" s="38"/>
    </row>
    <row r="730">
      <c r="Q730" s="38"/>
    </row>
    <row r="731">
      <c r="Q731" s="38"/>
    </row>
    <row r="732">
      <c r="Q732" s="38"/>
    </row>
    <row r="733">
      <c r="Q733" s="38"/>
    </row>
    <row r="734">
      <c r="Q734" s="38"/>
    </row>
    <row r="735">
      <c r="Q735" s="38"/>
    </row>
    <row r="736">
      <c r="Q736" s="38"/>
    </row>
    <row r="737">
      <c r="Q737" s="38"/>
    </row>
    <row r="738">
      <c r="Q738" s="38"/>
    </row>
    <row r="739">
      <c r="Q739" s="38"/>
    </row>
    <row r="740">
      <c r="Q740" s="38"/>
    </row>
    <row r="741">
      <c r="Q741" s="38"/>
    </row>
    <row r="742">
      <c r="Q742" s="38"/>
    </row>
    <row r="743">
      <c r="Q743" s="38"/>
    </row>
    <row r="744">
      <c r="Q744" s="38"/>
    </row>
    <row r="745">
      <c r="Q745" s="38"/>
    </row>
    <row r="746">
      <c r="Q746" s="38"/>
    </row>
    <row r="747">
      <c r="Q747" s="38"/>
    </row>
    <row r="748">
      <c r="Q748" s="38"/>
    </row>
    <row r="749">
      <c r="Q749" s="38"/>
    </row>
    <row r="750">
      <c r="Q750" s="38"/>
    </row>
    <row r="751">
      <c r="Q751" s="38"/>
    </row>
    <row r="752">
      <c r="Q752" s="38"/>
    </row>
    <row r="753">
      <c r="Q753" s="38"/>
    </row>
    <row r="754">
      <c r="Q754" s="38"/>
    </row>
    <row r="755">
      <c r="Q755" s="38"/>
    </row>
    <row r="756">
      <c r="Q756" s="38"/>
    </row>
    <row r="757">
      <c r="Q757" s="38"/>
    </row>
    <row r="758">
      <c r="Q758" s="38"/>
    </row>
    <row r="759">
      <c r="Q759" s="38"/>
    </row>
    <row r="760">
      <c r="Q760" s="38"/>
    </row>
    <row r="761">
      <c r="Q761" s="38"/>
    </row>
    <row r="762">
      <c r="Q762" s="38"/>
    </row>
    <row r="763">
      <c r="Q763" s="38"/>
    </row>
    <row r="764">
      <c r="Q764" s="38"/>
    </row>
    <row r="765">
      <c r="Q765" s="38"/>
    </row>
    <row r="766">
      <c r="Q766" s="38"/>
    </row>
    <row r="767">
      <c r="Q767" s="38"/>
    </row>
    <row r="768">
      <c r="Q768" s="38"/>
    </row>
    <row r="769">
      <c r="Q769" s="38"/>
    </row>
    <row r="770">
      <c r="Q770" s="38"/>
    </row>
    <row r="771">
      <c r="Q771" s="38"/>
    </row>
    <row r="772">
      <c r="Q772" s="38"/>
    </row>
    <row r="773">
      <c r="Q773" s="38"/>
    </row>
    <row r="774">
      <c r="Q774" s="38"/>
    </row>
    <row r="775">
      <c r="Q775" s="38"/>
    </row>
    <row r="776">
      <c r="Q776" s="38"/>
    </row>
    <row r="777">
      <c r="Q777" s="38"/>
    </row>
    <row r="778">
      <c r="Q778" s="38"/>
    </row>
    <row r="779">
      <c r="Q779" s="38"/>
    </row>
    <row r="780">
      <c r="Q780" s="38"/>
    </row>
    <row r="781">
      <c r="Q781" s="38"/>
    </row>
    <row r="782">
      <c r="Q782" s="38"/>
    </row>
    <row r="783">
      <c r="Q783" s="38"/>
    </row>
    <row r="784">
      <c r="Q784" s="38"/>
    </row>
    <row r="785">
      <c r="Q785" s="38"/>
    </row>
    <row r="786">
      <c r="Q786" s="38"/>
    </row>
    <row r="787">
      <c r="Q787" s="38"/>
    </row>
    <row r="788">
      <c r="Q788" s="38"/>
    </row>
    <row r="789">
      <c r="Q789" s="38"/>
    </row>
    <row r="790">
      <c r="Q790" s="38"/>
    </row>
    <row r="791">
      <c r="Q791" s="38"/>
    </row>
    <row r="792">
      <c r="Q792" s="38"/>
    </row>
    <row r="793">
      <c r="Q793" s="38"/>
    </row>
    <row r="794">
      <c r="Q794" s="38"/>
    </row>
    <row r="795">
      <c r="Q795" s="38"/>
    </row>
    <row r="796">
      <c r="Q796" s="38"/>
    </row>
    <row r="797">
      <c r="Q797" s="38"/>
    </row>
    <row r="798">
      <c r="Q798" s="38"/>
    </row>
    <row r="799">
      <c r="Q799" s="38"/>
    </row>
    <row r="800">
      <c r="Q800" s="38"/>
    </row>
    <row r="801">
      <c r="Q801" s="38"/>
    </row>
    <row r="802">
      <c r="Q802" s="38"/>
    </row>
    <row r="803">
      <c r="Q803" s="38"/>
    </row>
    <row r="804">
      <c r="Q804" s="38"/>
    </row>
    <row r="805">
      <c r="Q805" s="38"/>
    </row>
    <row r="806">
      <c r="Q806" s="38"/>
    </row>
    <row r="807">
      <c r="Q807" s="38"/>
    </row>
    <row r="808">
      <c r="Q808" s="38"/>
    </row>
    <row r="809">
      <c r="Q809" s="38"/>
    </row>
    <row r="810">
      <c r="Q810" s="38"/>
    </row>
    <row r="811">
      <c r="Q811" s="38"/>
    </row>
    <row r="812">
      <c r="Q812" s="38"/>
    </row>
    <row r="813">
      <c r="Q813" s="38"/>
    </row>
    <row r="814">
      <c r="Q814" s="38"/>
    </row>
    <row r="815">
      <c r="Q815" s="38"/>
    </row>
    <row r="816">
      <c r="Q816" s="38"/>
    </row>
    <row r="817">
      <c r="Q817" s="38"/>
    </row>
    <row r="818">
      <c r="Q818" s="38"/>
    </row>
    <row r="819">
      <c r="Q819" s="38"/>
    </row>
    <row r="820">
      <c r="Q820" s="38"/>
    </row>
    <row r="821">
      <c r="Q821" s="38"/>
    </row>
    <row r="822">
      <c r="Q822" s="38"/>
    </row>
    <row r="823">
      <c r="Q823" s="38"/>
    </row>
    <row r="824">
      <c r="Q824" s="38"/>
    </row>
    <row r="825">
      <c r="Q825" s="38"/>
    </row>
    <row r="826">
      <c r="Q826" s="38"/>
    </row>
    <row r="827">
      <c r="Q827" s="38"/>
    </row>
    <row r="828">
      <c r="Q828" s="38"/>
    </row>
    <row r="829">
      <c r="Q829" s="38"/>
    </row>
    <row r="830">
      <c r="Q830" s="38"/>
    </row>
    <row r="831">
      <c r="Q831" s="38"/>
    </row>
    <row r="832">
      <c r="Q832" s="38"/>
    </row>
    <row r="833">
      <c r="Q833" s="38"/>
    </row>
    <row r="834">
      <c r="Q834" s="38"/>
    </row>
    <row r="835">
      <c r="Q835" s="38"/>
    </row>
    <row r="836">
      <c r="Q836" s="38"/>
    </row>
    <row r="837">
      <c r="Q837" s="38"/>
    </row>
    <row r="838">
      <c r="Q838" s="38"/>
    </row>
    <row r="839">
      <c r="Q839" s="38"/>
    </row>
    <row r="840">
      <c r="Q840" s="38"/>
    </row>
    <row r="841">
      <c r="Q841" s="38"/>
    </row>
    <row r="842">
      <c r="Q842" s="38"/>
    </row>
    <row r="843">
      <c r="Q843" s="38"/>
    </row>
    <row r="844">
      <c r="Q844" s="38"/>
    </row>
    <row r="845">
      <c r="Q845" s="38"/>
    </row>
    <row r="846">
      <c r="Q846" s="38"/>
    </row>
    <row r="847">
      <c r="Q847" s="38"/>
    </row>
    <row r="848">
      <c r="Q848" s="38"/>
    </row>
    <row r="849">
      <c r="Q849" s="38"/>
    </row>
    <row r="850">
      <c r="Q850" s="38"/>
    </row>
    <row r="851">
      <c r="Q851" s="38"/>
    </row>
    <row r="852">
      <c r="Q852" s="38"/>
    </row>
    <row r="853">
      <c r="Q853" s="38"/>
    </row>
    <row r="854">
      <c r="Q854" s="38"/>
    </row>
    <row r="855">
      <c r="Q855" s="38"/>
    </row>
    <row r="856">
      <c r="Q856" s="38"/>
    </row>
    <row r="857">
      <c r="Q857" s="38"/>
    </row>
    <row r="858">
      <c r="Q858" s="38"/>
    </row>
    <row r="859">
      <c r="Q859" s="38"/>
    </row>
    <row r="860">
      <c r="Q860" s="38"/>
    </row>
    <row r="861">
      <c r="Q861" s="38"/>
    </row>
    <row r="862">
      <c r="Q862" s="38"/>
    </row>
    <row r="863">
      <c r="Q863" s="38"/>
    </row>
    <row r="864">
      <c r="Q864" s="38"/>
    </row>
    <row r="865">
      <c r="Q865" s="38"/>
    </row>
    <row r="866">
      <c r="Q866" s="38"/>
    </row>
    <row r="867">
      <c r="Q867" s="38"/>
    </row>
    <row r="868">
      <c r="Q868" s="38"/>
    </row>
    <row r="869">
      <c r="Q869" s="38"/>
    </row>
    <row r="870">
      <c r="Q870" s="38"/>
    </row>
    <row r="871">
      <c r="Q871" s="38"/>
    </row>
    <row r="872">
      <c r="Q872" s="38"/>
    </row>
    <row r="873">
      <c r="Q873" s="38"/>
    </row>
    <row r="874">
      <c r="Q874" s="38"/>
    </row>
    <row r="875">
      <c r="Q875" s="38"/>
    </row>
    <row r="876">
      <c r="Q876" s="38"/>
    </row>
    <row r="877">
      <c r="Q877" s="38"/>
    </row>
    <row r="878">
      <c r="Q878" s="38"/>
    </row>
    <row r="879">
      <c r="Q879" s="38"/>
    </row>
    <row r="880">
      <c r="Q880" s="38"/>
    </row>
    <row r="881">
      <c r="Q881" s="38"/>
    </row>
    <row r="882">
      <c r="Q882" s="38"/>
    </row>
    <row r="883">
      <c r="Q883" s="38"/>
    </row>
    <row r="884">
      <c r="Q884" s="38"/>
    </row>
    <row r="885">
      <c r="Q885" s="38"/>
    </row>
    <row r="886">
      <c r="Q886" s="38"/>
    </row>
    <row r="887">
      <c r="Q887" s="38"/>
    </row>
    <row r="888">
      <c r="Q888" s="38"/>
    </row>
    <row r="889">
      <c r="Q889" s="38"/>
    </row>
    <row r="890">
      <c r="Q890" s="38"/>
    </row>
    <row r="891">
      <c r="Q891" s="38"/>
    </row>
    <row r="892">
      <c r="Q892" s="38"/>
    </row>
    <row r="893">
      <c r="Q893" s="38"/>
    </row>
    <row r="894">
      <c r="Q894" s="38"/>
    </row>
    <row r="895">
      <c r="Q895" s="38"/>
    </row>
    <row r="896">
      <c r="Q896" s="38"/>
    </row>
    <row r="897">
      <c r="Q897" s="38"/>
    </row>
    <row r="898">
      <c r="Q898" s="38"/>
    </row>
    <row r="899">
      <c r="Q899" s="38"/>
    </row>
    <row r="900">
      <c r="Q900" s="38"/>
    </row>
    <row r="901">
      <c r="Q901" s="38"/>
    </row>
    <row r="902">
      <c r="Q902" s="38"/>
    </row>
    <row r="903">
      <c r="Q903" s="38"/>
    </row>
    <row r="904">
      <c r="Q904" s="38"/>
    </row>
    <row r="905">
      <c r="Q905" s="38"/>
    </row>
    <row r="906">
      <c r="Q906" s="38"/>
    </row>
    <row r="907">
      <c r="Q907" s="38"/>
    </row>
    <row r="908">
      <c r="Q908" s="38"/>
    </row>
    <row r="909">
      <c r="Q909" s="38"/>
    </row>
    <row r="910">
      <c r="Q910" s="38"/>
    </row>
    <row r="911">
      <c r="Q911" s="38"/>
    </row>
    <row r="912">
      <c r="Q912" s="38"/>
    </row>
    <row r="913">
      <c r="Q913" s="38"/>
    </row>
    <row r="914">
      <c r="Q914" s="38"/>
    </row>
    <row r="915">
      <c r="Q915" s="38"/>
    </row>
    <row r="916">
      <c r="Q916" s="38"/>
    </row>
    <row r="917">
      <c r="Q917" s="38"/>
    </row>
    <row r="918">
      <c r="Q918" s="38"/>
    </row>
    <row r="919">
      <c r="Q919" s="38"/>
    </row>
    <row r="920">
      <c r="Q920" s="38"/>
    </row>
    <row r="921">
      <c r="Q921" s="38"/>
    </row>
    <row r="922">
      <c r="Q922" s="38"/>
    </row>
    <row r="923">
      <c r="Q923" s="38"/>
    </row>
    <row r="924">
      <c r="Q924" s="38"/>
    </row>
    <row r="925">
      <c r="Q925" s="38"/>
    </row>
    <row r="926">
      <c r="Q926" s="38"/>
    </row>
    <row r="927">
      <c r="Q927" s="38"/>
    </row>
    <row r="928">
      <c r="Q928" s="38"/>
    </row>
    <row r="929">
      <c r="Q929" s="38"/>
    </row>
    <row r="930">
      <c r="Q930" s="38"/>
    </row>
    <row r="931">
      <c r="Q931" s="38"/>
    </row>
    <row r="932">
      <c r="Q932" s="38"/>
    </row>
    <row r="933">
      <c r="Q933" s="38"/>
    </row>
    <row r="934">
      <c r="Q934" s="38"/>
    </row>
    <row r="935">
      <c r="Q935" s="38"/>
    </row>
    <row r="936">
      <c r="Q936" s="38"/>
    </row>
    <row r="937">
      <c r="Q937" s="38"/>
    </row>
    <row r="938">
      <c r="Q938" s="38"/>
    </row>
    <row r="939">
      <c r="Q939" s="38"/>
    </row>
    <row r="940">
      <c r="Q940" s="38"/>
    </row>
    <row r="941">
      <c r="Q941" s="38"/>
    </row>
    <row r="942">
      <c r="Q942" s="38"/>
    </row>
    <row r="943">
      <c r="Q943" s="38"/>
    </row>
    <row r="944">
      <c r="Q944" s="38"/>
    </row>
    <row r="945">
      <c r="Q945" s="38"/>
    </row>
    <row r="946">
      <c r="Q946" s="38"/>
    </row>
    <row r="947">
      <c r="Q947" s="38"/>
    </row>
    <row r="948">
      <c r="Q948" s="38"/>
    </row>
    <row r="949">
      <c r="Q949" s="38"/>
    </row>
    <row r="950">
      <c r="Q950" s="38"/>
    </row>
    <row r="951">
      <c r="Q951" s="38"/>
    </row>
    <row r="952">
      <c r="Q952" s="38"/>
    </row>
    <row r="953">
      <c r="Q953" s="38"/>
    </row>
    <row r="954">
      <c r="Q954" s="38"/>
    </row>
    <row r="955">
      <c r="Q955" s="38"/>
    </row>
    <row r="956">
      <c r="Q956" s="38"/>
    </row>
    <row r="957">
      <c r="Q957" s="38"/>
    </row>
    <row r="958">
      <c r="Q958" s="38"/>
    </row>
    <row r="959">
      <c r="Q959" s="38"/>
    </row>
    <row r="960">
      <c r="Q960" s="38"/>
    </row>
    <row r="961">
      <c r="Q961" s="38"/>
    </row>
    <row r="962">
      <c r="Q962" s="38"/>
    </row>
    <row r="963">
      <c r="Q963" s="38"/>
    </row>
    <row r="964">
      <c r="Q964" s="38"/>
    </row>
    <row r="965">
      <c r="Q965" s="38"/>
    </row>
    <row r="966">
      <c r="Q966" s="38"/>
    </row>
    <row r="967">
      <c r="Q967" s="38"/>
    </row>
    <row r="968">
      <c r="Q968" s="38"/>
    </row>
    <row r="969">
      <c r="Q969" s="38"/>
    </row>
  </sheetData>
  <drawing r:id="rId1"/>
</worksheet>
</file>