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amuelprice/Documents/R/ENERGETICS_SUMMER_2022/DATA/"/>
    </mc:Choice>
  </mc:AlternateContent>
  <xr:revisionPtr revIDLastSave="0" documentId="8_{43C9F692-B53A-1A4A-9FF6-80BAE3E7C9DE}" xr6:coauthVersionLast="47" xr6:coauthVersionMax="47" xr10:uidLastSave="{00000000-0000-0000-0000-000000000000}"/>
  <bookViews>
    <workbookView xWindow="-13260" yWindow="-28300" windowWidth="51200" windowHeight="28300" xr2:uid="{00000000-000D-0000-FFFF-FFFF00000000}"/>
  </bookViews>
  <sheets>
    <sheet name="ENERGY_DENSITY" sheetId="1" r:id="rId1"/>
    <sheet name="AFD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5" i="2" l="1"/>
  <c r="K124" i="2"/>
  <c r="K123" i="2"/>
  <c r="K122" i="2"/>
  <c r="M121" i="2"/>
  <c r="K121" i="2"/>
  <c r="Q120" i="2"/>
  <c r="P120" i="2"/>
  <c r="N120" i="2"/>
  <c r="M120" i="2"/>
  <c r="K120" i="2"/>
  <c r="O119" i="2"/>
  <c r="N119" i="2"/>
  <c r="Q119" i="2" s="1"/>
  <c r="M119" i="2"/>
  <c r="K119" i="2"/>
  <c r="Q118" i="2"/>
  <c r="N118" i="2"/>
  <c r="M118" i="2"/>
  <c r="K118" i="2"/>
  <c r="N117" i="2"/>
  <c r="M117" i="2"/>
  <c r="K117" i="2"/>
  <c r="Q116" i="2"/>
  <c r="P116" i="2"/>
  <c r="N116" i="2"/>
  <c r="M116" i="2"/>
  <c r="K116" i="2"/>
  <c r="O114" i="2"/>
  <c r="N114" i="2"/>
  <c r="Q114" i="2" s="1"/>
  <c r="M114" i="2"/>
  <c r="P114" i="2" s="1"/>
  <c r="K114" i="2"/>
  <c r="K108" i="2"/>
  <c r="K107" i="2"/>
  <c r="K106" i="2"/>
  <c r="K105" i="2"/>
  <c r="K104" i="2"/>
  <c r="N103" i="2"/>
  <c r="M103" i="2"/>
  <c r="K103" i="2"/>
  <c r="M102" i="2"/>
  <c r="K102" i="2"/>
  <c r="M101" i="2"/>
  <c r="K101" i="2"/>
  <c r="M100" i="2"/>
  <c r="K100" i="2"/>
  <c r="M99" i="2"/>
  <c r="K99" i="2"/>
  <c r="K98" i="2"/>
  <c r="K97" i="2"/>
  <c r="K96" i="2"/>
  <c r="K95" i="2"/>
  <c r="N94" i="2"/>
  <c r="M94" i="2"/>
  <c r="K94" i="2"/>
  <c r="N93" i="2"/>
  <c r="N92" i="2"/>
  <c r="N91" i="2"/>
  <c r="N90" i="2"/>
  <c r="N89" i="2"/>
  <c r="Q88" i="2"/>
  <c r="N88" i="2"/>
  <c r="M88" i="2"/>
  <c r="K88" i="2"/>
  <c r="N87" i="2"/>
  <c r="Q87" i="2" s="1"/>
  <c r="M87" i="2"/>
  <c r="K87" i="2"/>
  <c r="Q86" i="2"/>
  <c r="N86" i="2"/>
  <c r="M86" i="2"/>
  <c r="K86" i="2"/>
  <c r="O85" i="2"/>
  <c r="N85" i="2"/>
  <c r="M85" i="2"/>
  <c r="K85" i="2"/>
  <c r="Q84" i="2"/>
  <c r="N84" i="2"/>
  <c r="M84" i="2"/>
  <c r="K84" i="2"/>
  <c r="N83" i="2"/>
  <c r="K83" i="2"/>
  <c r="K82" i="2"/>
  <c r="K81" i="2"/>
  <c r="K80" i="2"/>
  <c r="K79" i="2"/>
  <c r="N78" i="2"/>
  <c r="M78" i="2"/>
  <c r="K78" i="2"/>
  <c r="N77" i="2"/>
  <c r="Q76" i="2"/>
  <c r="O76" i="2"/>
  <c r="N76" i="2"/>
  <c r="M76" i="2"/>
  <c r="K76" i="2"/>
  <c r="N75" i="2"/>
  <c r="K75" i="2"/>
  <c r="N74" i="2"/>
  <c r="K74" i="2"/>
  <c r="N73" i="2"/>
  <c r="K73" i="2"/>
  <c r="N72" i="2"/>
  <c r="K72" i="2"/>
  <c r="N71" i="2"/>
  <c r="K71" i="2"/>
  <c r="P70" i="2"/>
  <c r="K70" i="2"/>
  <c r="O69" i="2"/>
  <c r="N69" i="2"/>
  <c r="O70" i="2" s="1"/>
  <c r="M69" i="2"/>
  <c r="P69" i="2" s="1"/>
  <c r="K69" i="2"/>
  <c r="P68" i="2"/>
  <c r="O68" i="2"/>
  <c r="K68" i="2"/>
  <c r="N67" i="2"/>
  <c r="Q67" i="2" s="1"/>
  <c r="M67" i="2"/>
  <c r="K67" i="2"/>
  <c r="N66" i="2"/>
  <c r="Q66" i="2" s="1"/>
  <c r="M66" i="2"/>
  <c r="P65" i="2" s="1"/>
  <c r="K66" i="2"/>
  <c r="N65" i="2"/>
  <c r="Q65" i="2" s="1"/>
  <c r="M65" i="2"/>
  <c r="K65" i="2"/>
  <c r="N64" i="2"/>
  <c r="M64" i="2"/>
  <c r="K64" i="2"/>
  <c r="P63" i="2"/>
  <c r="N63" i="2"/>
  <c r="M63" i="2"/>
  <c r="K63" i="2"/>
  <c r="Q62" i="2"/>
  <c r="N62" i="2"/>
  <c r="M62" i="2"/>
  <c r="P62" i="2" s="1"/>
  <c r="K62" i="2"/>
  <c r="P61" i="2"/>
  <c r="O61" i="2"/>
  <c r="N61" i="2"/>
  <c r="O62" i="2" s="1"/>
  <c r="M61" i="2"/>
  <c r="K61" i="2"/>
  <c r="N60" i="2"/>
  <c r="Q60" i="2" s="1"/>
  <c r="M60" i="2"/>
  <c r="K60" i="2"/>
  <c r="O59" i="2"/>
  <c r="N59" i="2"/>
  <c r="Q59" i="2" s="1"/>
  <c r="M59" i="2"/>
  <c r="K59" i="2"/>
  <c r="Q58" i="2"/>
  <c r="N58" i="2"/>
  <c r="M58" i="2"/>
  <c r="K58" i="2"/>
  <c r="P57" i="2"/>
  <c r="O57" i="2"/>
  <c r="N57" i="2"/>
  <c r="O60" i="2" s="1"/>
  <c r="M57" i="2"/>
  <c r="K57" i="2"/>
  <c r="N56" i="2"/>
  <c r="Q56" i="2" s="1"/>
  <c r="M56" i="2"/>
  <c r="K56" i="2"/>
  <c r="N55" i="2"/>
  <c r="Q55" i="2" s="1"/>
  <c r="M55" i="2"/>
  <c r="K55" i="2"/>
  <c r="Q54" i="2"/>
  <c r="N54" i="2"/>
  <c r="M54" i="2"/>
  <c r="K54" i="2"/>
  <c r="N53" i="2"/>
  <c r="Q53" i="2" s="1"/>
  <c r="M53" i="2"/>
  <c r="K53" i="2"/>
  <c r="N52" i="2"/>
  <c r="M52" i="2"/>
  <c r="K52" i="2"/>
  <c r="N51" i="2"/>
  <c r="Q51" i="2" s="1"/>
  <c r="M51" i="2"/>
  <c r="K51" i="2"/>
  <c r="N50" i="2"/>
  <c r="Q50" i="2" s="1"/>
  <c r="M50" i="2"/>
  <c r="K50" i="2"/>
  <c r="N49" i="2"/>
  <c r="Q49" i="2" s="1"/>
  <c r="M49" i="2"/>
  <c r="K49" i="2"/>
  <c r="N48" i="2"/>
  <c r="M48" i="2"/>
  <c r="K48" i="2"/>
  <c r="N47" i="2"/>
  <c r="M47" i="2"/>
  <c r="K47" i="2"/>
  <c r="Q46" i="2"/>
  <c r="N46" i="2"/>
  <c r="M46" i="2"/>
  <c r="K46" i="2"/>
  <c r="N45" i="2"/>
  <c r="Q45" i="2" s="1"/>
  <c r="M45" i="2"/>
  <c r="K45" i="2"/>
  <c r="N44" i="2"/>
  <c r="Q44" i="2" s="1"/>
  <c r="M44" i="2"/>
  <c r="K44" i="2"/>
  <c r="N43" i="2"/>
  <c r="Q43" i="2" s="1"/>
  <c r="M43" i="2"/>
  <c r="K43" i="2"/>
  <c r="N42" i="2"/>
  <c r="M42" i="2"/>
  <c r="K42" i="2"/>
  <c r="O41" i="2"/>
  <c r="N41" i="2"/>
  <c r="Q41" i="2" s="1"/>
  <c r="M41" i="2"/>
  <c r="K41" i="2"/>
  <c r="Q40" i="2"/>
  <c r="N40" i="2"/>
  <c r="O37" i="2" s="1"/>
  <c r="M40" i="2"/>
  <c r="K40" i="2"/>
  <c r="P39" i="2"/>
  <c r="O39" i="2"/>
  <c r="N39" i="2"/>
  <c r="Q39" i="2" s="1"/>
  <c r="M39" i="2"/>
  <c r="K39" i="2"/>
  <c r="Q38" i="2"/>
  <c r="N38" i="2"/>
  <c r="M38" i="2"/>
  <c r="K38" i="2"/>
  <c r="P37" i="2"/>
  <c r="N37" i="2"/>
  <c r="M37" i="2"/>
  <c r="K37" i="2"/>
  <c r="N36" i="2"/>
  <c r="Q36" i="2" s="1"/>
  <c r="M36" i="2"/>
  <c r="K36" i="2"/>
  <c r="O35" i="2"/>
  <c r="N35" i="2"/>
  <c r="Q35" i="2" s="1"/>
  <c r="M35" i="2"/>
  <c r="K35" i="2"/>
  <c r="Q34" i="2"/>
  <c r="N34" i="2"/>
  <c r="M34" i="2"/>
  <c r="K34" i="2"/>
  <c r="P33" i="2"/>
  <c r="O33" i="2"/>
  <c r="N33" i="2"/>
  <c r="Q33" i="2" s="1"/>
  <c r="M33" i="2"/>
  <c r="K33" i="2"/>
  <c r="Q32" i="2"/>
  <c r="N32" i="2"/>
  <c r="M32" i="2"/>
  <c r="K32" i="2"/>
  <c r="P31" i="2"/>
  <c r="N31" i="2"/>
  <c r="Q31" i="2" s="1"/>
  <c r="M31" i="2"/>
  <c r="K31" i="2"/>
  <c r="Q30" i="2"/>
  <c r="N30" i="2"/>
  <c r="M30" i="2"/>
  <c r="K30" i="2"/>
  <c r="N29" i="2"/>
  <c r="Q29" i="2" s="1"/>
  <c r="M29" i="2"/>
  <c r="K29" i="2"/>
  <c r="N28" i="2"/>
  <c r="M28" i="2"/>
  <c r="K28" i="2"/>
  <c r="O27" i="2"/>
  <c r="N27" i="2"/>
  <c r="O30" i="2" s="1"/>
  <c r="M27" i="2"/>
  <c r="K27" i="2"/>
  <c r="Q26" i="2"/>
  <c r="N26" i="2"/>
  <c r="M26" i="2"/>
  <c r="K26" i="2"/>
  <c r="N25" i="2"/>
  <c r="Q25" i="2" s="1"/>
  <c r="M25" i="2"/>
  <c r="K25" i="2"/>
  <c r="N24" i="2"/>
  <c r="O25" i="2" s="1"/>
  <c r="M24" i="2"/>
  <c r="K24" i="2"/>
  <c r="O23" i="2"/>
  <c r="N23" i="2"/>
  <c r="Q23" i="2" s="1"/>
  <c r="M23" i="2"/>
  <c r="K23" i="2"/>
  <c r="Q22" i="2"/>
  <c r="N22" i="2"/>
  <c r="M22" i="2"/>
  <c r="K22" i="2"/>
  <c r="N21" i="2"/>
  <c r="Q21" i="2" s="1"/>
  <c r="M21" i="2"/>
  <c r="K21" i="2"/>
  <c r="N20" i="2"/>
  <c r="Q20" i="2" s="1"/>
  <c r="M20" i="2"/>
  <c r="K20" i="2"/>
  <c r="N19" i="2"/>
  <c r="Q19" i="2" s="1"/>
  <c r="M19" i="2"/>
  <c r="K19" i="2"/>
  <c r="N18" i="2"/>
  <c r="O21" i="2" s="1"/>
  <c r="M18" i="2"/>
  <c r="K18" i="2"/>
  <c r="O17" i="2"/>
  <c r="N17" i="2"/>
  <c r="O20" i="2" s="1"/>
  <c r="M17" i="2"/>
  <c r="K17" i="2"/>
  <c r="N16" i="2"/>
  <c r="Q16" i="2" s="1"/>
  <c r="M16" i="2"/>
  <c r="K16" i="2"/>
  <c r="N15" i="2"/>
  <c r="Q15" i="2" s="1"/>
  <c r="M15" i="2"/>
  <c r="K15" i="2"/>
  <c r="Q14" i="2"/>
  <c r="N14" i="2"/>
  <c r="M14" i="2"/>
  <c r="K14" i="2"/>
  <c r="P13" i="2"/>
  <c r="N13" i="2"/>
  <c r="Q13" i="2" s="1"/>
  <c r="M13" i="2"/>
  <c r="K13" i="2"/>
  <c r="N12" i="2"/>
  <c r="M12" i="2"/>
  <c r="K12" i="2"/>
  <c r="N11" i="2"/>
  <c r="Q11" i="2" s="1"/>
  <c r="M11" i="2"/>
  <c r="K11" i="2"/>
  <c r="N10" i="2"/>
  <c r="Q10" i="2" s="1"/>
  <c r="M10" i="2"/>
  <c r="P9" i="2" s="1"/>
  <c r="K10" i="2"/>
  <c r="O9" i="2"/>
  <c r="N9" i="2"/>
  <c r="Q9" i="2" s="1"/>
  <c r="M9" i="2"/>
  <c r="K9" i="2"/>
  <c r="Q8" i="2"/>
  <c r="N8" i="2"/>
  <c r="O11" i="2" s="1"/>
  <c r="M8" i="2"/>
  <c r="K8" i="2"/>
  <c r="P7" i="2"/>
  <c r="O7" i="2"/>
  <c r="N7" i="2"/>
  <c r="M7" i="2"/>
  <c r="K7" i="2"/>
  <c r="Q6" i="2"/>
  <c r="N6" i="2"/>
  <c r="M6" i="2"/>
  <c r="K6" i="2"/>
  <c r="P5" i="2"/>
  <c r="N5" i="2"/>
  <c r="Q5" i="2" s="1"/>
  <c r="M5" i="2"/>
  <c r="K5" i="2"/>
  <c r="N4" i="2"/>
  <c r="Q4" i="2" s="1"/>
  <c r="M4" i="2"/>
  <c r="K4" i="2"/>
  <c r="O3" i="2"/>
  <c r="N3" i="2"/>
  <c r="Q3" i="2" s="1"/>
  <c r="M3" i="2"/>
  <c r="K3" i="2"/>
  <c r="Q2" i="2"/>
  <c r="N2" i="2"/>
  <c r="M2" i="2"/>
  <c r="K2" i="2"/>
  <c r="U825" i="1"/>
  <c r="Q825" i="1"/>
  <c r="P825" i="1"/>
  <c r="O825" i="1"/>
  <c r="U824" i="1"/>
  <c r="Q824" i="1"/>
  <c r="P824" i="1"/>
  <c r="O824" i="1"/>
  <c r="U823" i="1"/>
  <c r="Q823" i="1"/>
  <c r="P823" i="1"/>
  <c r="O823" i="1"/>
  <c r="U822" i="1"/>
  <c r="Q822" i="1"/>
  <c r="P822" i="1"/>
  <c r="O822" i="1"/>
  <c r="U821" i="1"/>
  <c r="Q821" i="1"/>
  <c r="P821" i="1"/>
  <c r="O821" i="1"/>
  <c r="U820" i="1"/>
  <c r="Q820" i="1"/>
  <c r="P820" i="1"/>
  <c r="O820" i="1"/>
  <c r="U819" i="1"/>
  <c r="Q819" i="1"/>
  <c r="P819" i="1"/>
  <c r="O819" i="1"/>
  <c r="U818" i="1"/>
  <c r="Q818" i="1"/>
  <c r="P818" i="1"/>
  <c r="O818" i="1"/>
  <c r="U817" i="1"/>
  <c r="Q817" i="1"/>
  <c r="P817" i="1"/>
  <c r="O817" i="1"/>
  <c r="U816" i="1"/>
  <c r="Q816" i="1"/>
  <c r="P816" i="1"/>
  <c r="O816" i="1"/>
  <c r="U815" i="1"/>
  <c r="Q815" i="1"/>
  <c r="P815" i="1"/>
  <c r="O815" i="1"/>
  <c r="U814" i="1"/>
  <c r="Q814" i="1"/>
  <c r="P814" i="1"/>
  <c r="O814" i="1"/>
  <c r="U813" i="1"/>
  <c r="Q813" i="1"/>
  <c r="P813" i="1"/>
  <c r="O813" i="1"/>
  <c r="U812" i="1"/>
  <c r="Q812" i="1"/>
  <c r="P812" i="1"/>
  <c r="O812" i="1"/>
  <c r="U811" i="1"/>
  <c r="Q811" i="1"/>
  <c r="P811" i="1"/>
  <c r="O811" i="1"/>
  <c r="U810" i="1"/>
  <c r="Q810" i="1"/>
  <c r="P810" i="1"/>
  <c r="O810" i="1"/>
  <c r="U809" i="1"/>
  <c r="Q809" i="1"/>
  <c r="P809" i="1"/>
  <c r="O809" i="1"/>
  <c r="U808" i="1"/>
  <c r="Q808" i="1"/>
  <c r="P808" i="1"/>
  <c r="O808" i="1"/>
  <c r="U807" i="1"/>
  <c r="Q807" i="1"/>
  <c r="P807" i="1"/>
  <c r="O807" i="1"/>
  <c r="U806" i="1"/>
  <c r="Q806" i="1"/>
  <c r="P806" i="1"/>
  <c r="O806" i="1"/>
  <c r="U805" i="1"/>
  <c r="Q805" i="1"/>
  <c r="P805" i="1"/>
  <c r="O805" i="1"/>
  <c r="U804" i="1"/>
  <c r="V804" i="1" s="1"/>
  <c r="Q804" i="1"/>
  <c r="P804" i="1"/>
  <c r="O804" i="1"/>
  <c r="U803" i="1"/>
  <c r="Q803" i="1"/>
  <c r="P803" i="1"/>
  <c r="O803" i="1"/>
  <c r="U802" i="1"/>
  <c r="Q802" i="1"/>
  <c r="P802" i="1"/>
  <c r="O802" i="1"/>
  <c r="U801" i="1"/>
  <c r="Q801" i="1"/>
  <c r="P801" i="1"/>
  <c r="O801" i="1"/>
  <c r="U800" i="1"/>
  <c r="Q800" i="1"/>
  <c r="P800" i="1"/>
  <c r="O800" i="1"/>
  <c r="U799" i="1"/>
  <c r="Q799" i="1"/>
  <c r="P799" i="1"/>
  <c r="O799" i="1"/>
  <c r="U798" i="1"/>
  <c r="Q798" i="1"/>
  <c r="P798" i="1"/>
  <c r="O798" i="1"/>
  <c r="U797" i="1"/>
  <c r="Q797" i="1"/>
  <c r="P797" i="1"/>
  <c r="O797" i="1"/>
  <c r="U796" i="1"/>
  <c r="Q796" i="1"/>
  <c r="V812" i="1" s="1"/>
  <c r="P796" i="1"/>
  <c r="O796" i="1"/>
  <c r="N795" i="1"/>
  <c r="N794" i="1"/>
  <c r="N793" i="1"/>
  <c r="N792" i="1"/>
  <c r="N791" i="1"/>
  <c r="U790" i="1"/>
  <c r="N790" i="1"/>
  <c r="N789" i="1"/>
  <c r="N788" i="1"/>
  <c r="N787" i="1"/>
  <c r="N786" i="1"/>
  <c r="N785" i="1"/>
  <c r="N784" i="1"/>
  <c r="N783" i="1"/>
  <c r="N782" i="1"/>
  <c r="N781" i="1"/>
  <c r="P780" i="1"/>
  <c r="O780" i="1"/>
  <c r="N780" i="1"/>
  <c r="O779" i="1"/>
  <c r="N779" i="1"/>
  <c r="P779" i="1" s="1"/>
  <c r="O778" i="1"/>
  <c r="N778" i="1"/>
  <c r="P778" i="1" s="1"/>
  <c r="O777" i="1"/>
  <c r="N777" i="1"/>
  <c r="P777" i="1" s="1"/>
  <c r="O776" i="1"/>
  <c r="N776" i="1"/>
  <c r="P776" i="1" s="1"/>
  <c r="P775" i="1"/>
  <c r="O775" i="1"/>
  <c r="N775" i="1"/>
  <c r="O774" i="1"/>
  <c r="N774" i="1"/>
  <c r="P774" i="1" s="1"/>
  <c r="O773" i="1"/>
  <c r="N773" i="1"/>
  <c r="P773" i="1" s="1"/>
  <c r="P772" i="1"/>
  <c r="O772" i="1"/>
  <c r="N772" i="1"/>
  <c r="O771" i="1"/>
  <c r="N771" i="1"/>
  <c r="P771" i="1" s="1"/>
  <c r="O770" i="1"/>
  <c r="N770" i="1"/>
  <c r="P770" i="1" s="1"/>
  <c r="P769" i="1"/>
  <c r="O769" i="1"/>
  <c r="N769" i="1"/>
  <c r="O768" i="1"/>
  <c r="N768" i="1"/>
  <c r="P768" i="1" s="1"/>
  <c r="O767" i="1"/>
  <c r="N767" i="1"/>
  <c r="P767" i="1" s="1"/>
  <c r="O766" i="1"/>
  <c r="N766" i="1"/>
  <c r="P766" i="1" s="1"/>
  <c r="Q765" i="1"/>
  <c r="P765" i="1"/>
  <c r="O765" i="1"/>
  <c r="Q764" i="1"/>
  <c r="P764" i="1"/>
  <c r="O764" i="1"/>
  <c r="Q763" i="1"/>
  <c r="P763" i="1"/>
  <c r="O763" i="1"/>
  <c r="Q762" i="1"/>
  <c r="P762" i="1"/>
  <c r="O762" i="1"/>
  <c r="Q761" i="1"/>
  <c r="P761" i="1"/>
  <c r="O761" i="1"/>
  <c r="Q760" i="1"/>
  <c r="P760" i="1"/>
  <c r="O760" i="1"/>
  <c r="Q759" i="1"/>
  <c r="P759" i="1"/>
  <c r="O759" i="1"/>
  <c r="Q758" i="1"/>
  <c r="P758" i="1"/>
  <c r="O758" i="1"/>
  <c r="Q757" i="1"/>
  <c r="P757" i="1"/>
  <c r="O757" i="1"/>
  <c r="Q756" i="1"/>
  <c r="P756" i="1"/>
  <c r="O756" i="1"/>
  <c r="Q755" i="1"/>
  <c r="P755" i="1"/>
  <c r="O755" i="1"/>
  <c r="Q754" i="1"/>
  <c r="P754" i="1"/>
  <c r="O754" i="1"/>
  <c r="Q753" i="1"/>
  <c r="P753" i="1"/>
  <c r="O753" i="1"/>
  <c r="Q752" i="1"/>
  <c r="P752" i="1"/>
  <c r="O752" i="1"/>
  <c r="Q751" i="1"/>
  <c r="P751" i="1"/>
  <c r="O751" i="1"/>
  <c r="O750" i="1"/>
  <c r="N750" i="1"/>
  <c r="P750" i="1" s="1"/>
  <c r="O749" i="1"/>
  <c r="N749" i="1"/>
  <c r="P749" i="1" s="1"/>
  <c r="O748" i="1"/>
  <c r="N748" i="1"/>
  <c r="P748" i="1" s="1"/>
  <c r="O747" i="1"/>
  <c r="N747" i="1"/>
  <c r="P747" i="1" s="1"/>
  <c r="O746" i="1"/>
  <c r="N746" i="1"/>
  <c r="P746" i="1" s="1"/>
  <c r="O745" i="1"/>
  <c r="N745" i="1"/>
  <c r="P745" i="1" s="1"/>
  <c r="O744" i="1"/>
  <c r="N744" i="1"/>
  <c r="P744" i="1" s="1"/>
  <c r="O743" i="1"/>
  <c r="N743" i="1"/>
  <c r="P743" i="1" s="1"/>
  <c r="O742" i="1"/>
  <c r="N742" i="1"/>
  <c r="P742" i="1" s="1"/>
  <c r="O741" i="1"/>
  <c r="N741" i="1"/>
  <c r="P741" i="1" s="1"/>
  <c r="O740" i="1"/>
  <c r="N740" i="1"/>
  <c r="P740" i="1" s="1"/>
  <c r="P739" i="1"/>
  <c r="O739" i="1"/>
  <c r="N739" i="1"/>
  <c r="P738" i="1"/>
  <c r="O738" i="1"/>
  <c r="N738" i="1"/>
  <c r="O737" i="1"/>
  <c r="N737" i="1"/>
  <c r="P737" i="1" s="1"/>
  <c r="P736" i="1"/>
  <c r="O736" i="1"/>
  <c r="N736" i="1"/>
  <c r="P735" i="1"/>
  <c r="O735" i="1"/>
  <c r="N735" i="1"/>
  <c r="O734" i="1"/>
  <c r="N734" i="1"/>
  <c r="P734" i="1" s="1"/>
  <c r="O733" i="1"/>
  <c r="N733" i="1"/>
  <c r="P733" i="1" s="1"/>
  <c r="O732" i="1"/>
  <c r="N732" i="1"/>
  <c r="P732" i="1" s="1"/>
  <c r="O731" i="1"/>
  <c r="N731" i="1"/>
  <c r="P731" i="1" s="1"/>
  <c r="O730" i="1"/>
  <c r="N730" i="1"/>
  <c r="P730" i="1" s="1"/>
  <c r="O729" i="1"/>
  <c r="N729" i="1"/>
  <c r="R729" i="1" s="1"/>
  <c r="O728" i="1"/>
  <c r="N728" i="1"/>
  <c r="R728" i="1" s="1"/>
  <c r="O727" i="1"/>
  <c r="N727" i="1"/>
  <c r="O726" i="1"/>
  <c r="N726" i="1"/>
  <c r="P725" i="1"/>
  <c r="O725" i="1"/>
  <c r="N725" i="1"/>
  <c r="R725" i="1" s="1"/>
  <c r="P724" i="1"/>
  <c r="O724" i="1"/>
  <c r="N724" i="1"/>
  <c r="R724" i="1" s="1"/>
  <c r="O723" i="1"/>
  <c r="N723" i="1"/>
  <c r="O722" i="1"/>
  <c r="N722" i="1"/>
  <c r="O721" i="1"/>
  <c r="N721" i="1"/>
  <c r="R721" i="1" s="1"/>
  <c r="N720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R663" i="1" s="1"/>
  <c r="O662" i="1"/>
  <c r="N662" i="1"/>
  <c r="R662" i="1" s="1"/>
  <c r="O661" i="1"/>
  <c r="N661" i="1"/>
  <c r="U660" i="1"/>
  <c r="O660" i="1"/>
  <c r="N660" i="1"/>
  <c r="U659" i="1"/>
  <c r="O659" i="1"/>
  <c r="N659" i="1"/>
  <c r="U658" i="1"/>
  <c r="R658" i="1"/>
  <c r="P658" i="1"/>
  <c r="O658" i="1"/>
  <c r="N658" i="1"/>
  <c r="R657" i="1"/>
  <c r="P657" i="1"/>
  <c r="O657" i="1"/>
  <c r="N657" i="1"/>
  <c r="R656" i="1"/>
  <c r="P656" i="1"/>
  <c r="O656" i="1"/>
  <c r="N656" i="1"/>
  <c r="U655" i="1"/>
  <c r="R655" i="1"/>
  <c r="O655" i="1"/>
  <c r="N655" i="1"/>
  <c r="P655" i="1" s="1"/>
  <c r="U654" i="1"/>
  <c r="Q654" i="1"/>
  <c r="O654" i="1"/>
  <c r="N654" i="1"/>
  <c r="R654" i="1" s="1"/>
  <c r="U653" i="1"/>
  <c r="Q653" i="1"/>
  <c r="P653" i="1"/>
  <c r="O653" i="1"/>
  <c r="N653" i="1"/>
  <c r="R653" i="1" s="1"/>
  <c r="U652" i="1"/>
  <c r="Q652" i="1"/>
  <c r="P652" i="1"/>
  <c r="O652" i="1"/>
  <c r="N652" i="1"/>
  <c r="R652" i="1" s="1"/>
  <c r="U651" i="1"/>
  <c r="Q651" i="1"/>
  <c r="O651" i="1"/>
  <c r="N651" i="1"/>
  <c r="R651" i="1" s="1"/>
  <c r="U650" i="1"/>
  <c r="Q650" i="1"/>
  <c r="O650" i="1"/>
  <c r="N650" i="1"/>
  <c r="R650" i="1" s="1"/>
  <c r="U649" i="1"/>
  <c r="Q649" i="1"/>
  <c r="P649" i="1"/>
  <c r="O649" i="1"/>
  <c r="N649" i="1"/>
  <c r="R649" i="1" s="1"/>
  <c r="U648" i="1"/>
  <c r="Q648" i="1"/>
  <c r="P648" i="1"/>
  <c r="O648" i="1"/>
  <c r="N648" i="1"/>
  <c r="R648" i="1" s="1"/>
  <c r="U647" i="1"/>
  <c r="Q647" i="1"/>
  <c r="O647" i="1"/>
  <c r="N647" i="1"/>
  <c r="R647" i="1" s="1"/>
  <c r="U646" i="1"/>
  <c r="Q646" i="1"/>
  <c r="O646" i="1"/>
  <c r="N646" i="1"/>
  <c r="R646" i="1" s="1"/>
  <c r="U645" i="1"/>
  <c r="Q645" i="1"/>
  <c r="P645" i="1"/>
  <c r="O645" i="1"/>
  <c r="N645" i="1"/>
  <c r="R645" i="1" s="1"/>
  <c r="U644" i="1"/>
  <c r="Q644" i="1"/>
  <c r="P644" i="1"/>
  <c r="O644" i="1"/>
  <c r="N644" i="1"/>
  <c r="R644" i="1" s="1"/>
  <c r="U643" i="1"/>
  <c r="Q643" i="1"/>
  <c r="O643" i="1"/>
  <c r="N643" i="1"/>
  <c r="R643" i="1" s="1"/>
  <c r="U642" i="1"/>
  <c r="Q642" i="1"/>
  <c r="O642" i="1"/>
  <c r="N642" i="1"/>
  <c r="R642" i="1" s="1"/>
  <c r="U641" i="1"/>
  <c r="Q641" i="1"/>
  <c r="P641" i="1"/>
  <c r="O641" i="1"/>
  <c r="N641" i="1"/>
  <c r="R641" i="1" s="1"/>
  <c r="U640" i="1"/>
  <c r="Q640" i="1"/>
  <c r="P640" i="1"/>
  <c r="O640" i="1"/>
  <c r="N640" i="1"/>
  <c r="R640" i="1" s="1"/>
  <c r="U639" i="1"/>
  <c r="Q639" i="1"/>
  <c r="O639" i="1"/>
  <c r="N639" i="1"/>
  <c r="R639" i="1" s="1"/>
  <c r="U638" i="1"/>
  <c r="Q638" i="1"/>
  <c r="O638" i="1"/>
  <c r="N638" i="1"/>
  <c r="R638" i="1" s="1"/>
  <c r="U637" i="1"/>
  <c r="Q637" i="1"/>
  <c r="P637" i="1"/>
  <c r="O637" i="1"/>
  <c r="N637" i="1"/>
  <c r="R637" i="1" s="1"/>
  <c r="U636" i="1"/>
  <c r="Q636" i="1"/>
  <c r="P636" i="1"/>
  <c r="O636" i="1"/>
  <c r="N636" i="1"/>
  <c r="R636" i="1" s="1"/>
  <c r="U635" i="1"/>
  <c r="Q635" i="1"/>
  <c r="O635" i="1"/>
  <c r="N635" i="1"/>
  <c r="R635" i="1" s="1"/>
  <c r="U634" i="1"/>
  <c r="Q634" i="1"/>
  <c r="O634" i="1"/>
  <c r="N634" i="1"/>
  <c r="R634" i="1" s="1"/>
  <c r="U633" i="1"/>
  <c r="Q633" i="1"/>
  <c r="P633" i="1"/>
  <c r="O633" i="1"/>
  <c r="N633" i="1"/>
  <c r="R633" i="1" s="1"/>
  <c r="U632" i="1"/>
  <c r="Q632" i="1"/>
  <c r="P632" i="1"/>
  <c r="O632" i="1"/>
  <c r="N632" i="1"/>
  <c r="R632" i="1" s="1"/>
  <c r="U631" i="1"/>
  <c r="V631" i="1" s="1"/>
  <c r="Q631" i="1"/>
  <c r="O631" i="1"/>
  <c r="N631" i="1"/>
  <c r="R631" i="1" s="1"/>
  <c r="U630" i="1"/>
  <c r="Q630" i="1"/>
  <c r="P630" i="1"/>
  <c r="O630" i="1"/>
  <c r="N630" i="1"/>
  <c r="R630" i="1" s="1"/>
  <c r="U629" i="1"/>
  <c r="Q629" i="1"/>
  <c r="P629" i="1"/>
  <c r="O629" i="1"/>
  <c r="N629" i="1"/>
  <c r="R629" i="1" s="1"/>
  <c r="U628" i="1"/>
  <c r="Q628" i="1"/>
  <c r="O628" i="1"/>
  <c r="N628" i="1"/>
  <c r="R628" i="1" s="1"/>
  <c r="U627" i="1"/>
  <c r="Q627" i="1"/>
  <c r="O627" i="1"/>
  <c r="N627" i="1"/>
  <c r="R627" i="1" s="1"/>
  <c r="U626" i="1"/>
  <c r="Q626" i="1"/>
  <c r="P626" i="1"/>
  <c r="O626" i="1"/>
  <c r="N626" i="1"/>
  <c r="R626" i="1" s="1"/>
  <c r="U625" i="1"/>
  <c r="Q625" i="1"/>
  <c r="P625" i="1"/>
  <c r="O625" i="1"/>
  <c r="N625" i="1"/>
  <c r="R625" i="1" s="1"/>
  <c r="O594" i="1"/>
  <c r="O593" i="1"/>
  <c r="O592" i="1"/>
  <c r="O591" i="1"/>
  <c r="O590" i="1"/>
  <c r="O589" i="1"/>
  <c r="U555" i="1"/>
  <c r="U554" i="1"/>
  <c r="U553" i="1"/>
  <c r="U552" i="1"/>
  <c r="Q551" i="1"/>
  <c r="O551" i="1"/>
  <c r="Q550" i="1"/>
  <c r="O550" i="1"/>
  <c r="Q549" i="1"/>
  <c r="O549" i="1"/>
  <c r="Q548" i="1"/>
  <c r="O548" i="1"/>
  <c r="Q547" i="1"/>
  <c r="O547" i="1"/>
  <c r="Q546" i="1"/>
  <c r="O546" i="1"/>
  <c r="Q545" i="1"/>
  <c r="O545" i="1"/>
  <c r="Q544" i="1"/>
  <c r="O544" i="1"/>
  <c r="Q543" i="1"/>
  <c r="O543" i="1"/>
  <c r="Q542" i="1"/>
  <c r="O542" i="1"/>
  <c r="Q541" i="1"/>
  <c r="O541" i="1"/>
  <c r="Q540" i="1"/>
  <c r="O540" i="1"/>
  <c r="Q539" i="1"/>
  <c r="O539" i="1"/>
  <c r="Q538" i="1"/>
  <c r="O538" i="1"/>
  <c r="Q537" i="1"/>
  <c r="O537" i="1"/>
  <c r="Q536" i="1"/>
  <c r="O536" i="1"/>
  <c r="Q535" i="1"/>
  <c r="O535" i="1"/>
  <c r="Q534" i="1"/>
  <c r="O534" i="1"/>
  <c r="Q533" i="1"/>
  <c r="O533" i="1"/>
  <c r="Q532" i="1"/>
  <c r="O532" i="1"/>
  <c r="Q531" i="1"/>
  <c r="O531" i="1"/>
  <c r="Q530" i="1"/>
  <c r="O530" i="1"/>
  <c r="Q529" i="1"/>
  <c r="O529" i="1"/>
  <c r="Q528" i="1"/>
  <c r="O528" i="1"/>
  <c r="Q527" i="1"/>
  <c r="O527" i="1"/>
  <c r="Q526" i="1"/>
  <c r="O526" i="1"/>
  <c r="Q525" i="1"/>
  <c r="O525" i="1"/>
  <c r="Q524" i="1"/>
  <c r="O524" i="1"/>
  <c r="Q523" i="1"/>
  <c r="O523" i="1"/>
  <c r="Q522" i="1"/>
  <c r="O522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Q491" i="1"/>
  <c r="P491" i="1"/>
  <c r="O491" i="1"/>
  <c r="Q490" i="1"/>
  <c r="P490" i="1"/>
  <c r="O490" i="1"/>
  <c r="Q489" i="1"/>
  <c r="P489" i="1"/>
  <c r="O489" i="1"/>
  <c r="U488" i="1"/>
  <c r="Q488" i="1"/>
  <c r="P488" i="1"/>
  <c r="O488" i="1"/>
  <c r="U487" i="1"/>
  <c r="Q487" i="1"/>
  <c r="P487" i="1"/>
  <c r="O487" i="1"/>
  <c r="Q486" i="1"/>
  <c r="P486" i="1"/>
  <c r="O486" i="1"/>
  <c r="Q485" i="1"/>
  <c r="P485" i="1"/>
  <c r="O485" i="1"/>
  <c r="Q484" i="1"/>
  <c r="P484" i="1"/>
  <c r="O484" i="1"/>
  <c r="Q483" i="1"/>
  <c r="P483" i="1"/>
  <c r="O483" i="1"/>
  <c r="Q482" i="1"/>
  <c r="P482" i="1"/>
  <c r="O482" i="1"/>
  <c r="Q481" i="1"/>
  <c r="P481" i="1"/>
  <c r="O481" i="1"/>
  <c r="Q480" i="1"/>
  <c r="P480" i="1"/>
  <c r="O480" i="1"/>
  <c r="Q479" i="1"/>
  <c r="P479" i="1"/>
  <c r="O479" i="1"/>
  <c r="U478" i="1"/>
  <c r="Q478" i="1"/>
  <c r="P478" i="1"/>
  <c r="O478" i="1"/>
  <c r="U477" i="1"/>
  <c r="Q477" i="1"/>
  <c r="P477" i="1"/>
  <c r="O477" i="1"/>
  <c r="Q476" i="1"/>
  <c r="P476" i="1"/>
  <c r="O476" i="1"/>
  <c r="U475" i="1"/>
  <c r="Q475" i="1"/>
  <c r="P475" i="1"/>
  <c r="O475" i="1"/>
  <c r="U474" i="1"/>
  <c r="Q474" i="1"/>
  <c r="P474" i="1"/>
  <c r="O474" i="1"/>
  <c r="Q473" i="1"/>
  <c r="P473" i="1"/>
  <c r="O473" i="1"/>
  <c r="Q472" i="1"/>
  <c r="P472" i="1"/>
  <c r="O472" i="1"/>
  <c r="Q471" i="1"/>
  <c r="P471" i="1"/>
  <c r="O471" i="1"/>
  <c r="Q470" i="1"/>
  <c r="P470" i="1"/>
  <c r="O470" i="1"/>
  <c r="U469" i="1"/>
  <c r="Q469" i="1"/>
  <c r="P469" i="1"/>
  <c r="O469" i="1"/>
  <c r="U468" i="1"/>
  <c r="Q468" i="1"/>
  <c r="P468" i="1"/>
  <c r="O468" i="1"/>
  <c r="Q467" i="1"/>
  <c r="P467" i="1"/>
  <c r="O467" i="1"/>
  <c r="Q466" i="1"/>
  <c r="P466" i="1"/>
  <c r="O466" i="1"/>
  <c r="Q465" i="1"/>
  <c r="P465" i="1"/>
  <c r="O465" i="1"/>
  <c r="Q464" i="1"/>
  <c r="P464" i="1"/>
  <c r="O464" i="1"/>
  <c r="Q463" i="1"/>
  <c r="P463" i="1"/>
  <c r="O463" i="1"/>
  <c r="Q462" i="1"/>
  <c r="P462" i="1"/>
  <c r="O462" i="1"/>
  <c r="Q461" i="1"/>
  <c r="O461" i="1"/>
  <c r="Q460" i="1"/>
  <c r="O460" i="1"/>
  <c r="Q459" i="1"/>
  <c r="O459" i="1"/>
  <c r="Q458" i="1"/>
  <c r="O458" i="1"/>
  <c r="Q457" i="1"/>
  <c r="O457" i="1"/>
  <c r="Q456" i="1"/>
  <c r="O456" i="1"/>
  <c r="Q455" i="1"/>
  <c r="O455" i="1"/>
  <c r="Q454" i="1"/>
  <c r="O454" i="1"/>
  <c r="Q453" i="1"/>
  <c r="O453" i="1"/>
  <c r="Q452" i="1"/>
  <c r="O452" i="1"/>
  <c r="Q451" i="1"/>
  <c r="O451" i="1"/>
  <c r="Q450" i="1"/>
  <c r="O450" i="1"/>
  <c r="Q449" i="1"/>
  <c r="O449" i="1"/>
  <c r="R448" i="1"/>
  <c r="Q448" i="1"/>
  <c r="O448" i="1"/>
  <c r="R447" i="1"/>
  <c r="Q447" i="1"/>
  <c r="O447" i="1"/>
  <c r="R446" i="1"/>
  <c r="Q446" i="1"/>
  <c r="O446" i="1"/>
  <c r="R445" i="1"/>
  <c r="Q445" i="1"/>
  <c r="O445" i="1"/>
  <c r="R444" i="1"/>
  <c r="Q444" i="1"/>
  <c r="O444" i="1"/>
  <c r="R443" i="1"/>
  <c r="Q443" i="1"/>
  <c r="O443" i="1"/>
  <c r="R442" i="1"/>
  <c r="Q442" i="1"/>
  <c r="O442" i="1"/>
  <c r="R441" i="1"/>
  <c r="Q441" i="1"/>
  <c r="O441" i="1"/>
  <c r="R440" i="1"/>
  <c r="Q440" i="1"/>
  <c r="O440" i="1"/>
  <c r="R439" i="1"/>
  <c r="Q439" i="1"/>
  <c r="O439" i="1"/>
  <c r="R438" i="1"/>
  <c r="Q438" i="1"/>
  <c r="O438" i="1"/>
  <c r="R437" i="1"/>
  <c r="Q437" i="1"/>
  <c r="O437" i="1"/>
  <c r="R436" i="1"/>
  <c r="Q436" i="1"/>
  <c r="O436" i="1"/>
  <c r="R435" i="1"/>
  <c r="Q435" i="1"/>
  <c r="O435" i="1"/>
  <c r="R434" i="1"/>
  <c r="Q434" i="1"/>
  <c r="O434" i="1"/>
  <c r="R433" i="1"/>
  <c r="Q433" i="1"/>
  <c r="O433" i="1"/>
  <c r="R432" i="1"/>
  <c r="Q432" i="1"/>
  <c r="O432" i="1"/>
  <c r="O431" i="1"/>
  <c r="N431" i="1"/>
  <c r="P431" i="1" s="1"/>
  <c r="O430" i="1"/>
  <c r="N430" i="1"/>
  <c r="O429" i="1"/>
  <c r="N429" i="1"/>
  <c r="O428" i="1"/>
  <c r="N428" i="1"/>
  <c r="P428" i="1" s="1"/>
  <c r="O427" i="1"/>
  <c r="N427" i="1"/>
  <c r="P427" i="1" s="1"/>
  <c r="O426" i="1"/>
  <c r="N426" i="1"/>
  <c r="O425" i="1"/>
  <c r="N425" i="1"/>
  <c r="P425" i="1" s="1"/>
  <c r="O424" i="1"/>
  <c r="N424" i="1"/>
  <c r="P424" i="1" s="1"/>
  <c r="O423" i="1"/>
  <c r="N423" i="1"/>
  <c r="O422" i="1"/>
  <c r="N422" i="1"/>
  <c r="R421" i="1"/>
  <c r="O421" i="1"/>
  <c r="N421" i="1"/>
  <c r="P421" i="1" s="1"/>
  <c r="R420" i="1"/>
  <c r="O420" i="1"/>
  <c r="N420" i="1"/>
  <c r="P420" i="1" s="1"/>
  <c r="O419" i="1"/>
  <c r="N419" i="1"/>
  <c r="O418" i="1"/>
  <c r="N418" i="1"/>
  <c r="O417" i="1"/>
  <c r="N417" i="1"/>
  <c r="P417" i="1" s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O395" i="1"/>
  <c r="N395" i="1"/>
  <c r="P395" i="1" s="1"/>
  <c r="O394" i="1"/>
  <c r="N394" i="1"/>
  <c r="P394" i="1" s="1"/>
  <c r="O393" i="1"/>
  <c r="N393" i="1"/>
  <c r="P393" i="1" s="1"/>
  <c r="O392" i="1"/>
  <c r="N392" i="1"/>
  <c r="P392" i="1" s="1"/>
  <c r="O391" i="1"/>
  <c r="N391" i="1"/>
  <c r="P391" i="1" s="1"/>
  <c r="O390" i="1"/>
  <c r="N390" i="1"/>
  <c r="P390" i="1" s="1"/>
  <c r="O389" i="1"/>
  <c r="N389" i="1"/>
  <c r="P389" i="1" s="1"/>
  <c r="O388" i="1"/>
  <c r="N388" i="1"/>
  <c r="P388" i="1" s="1"/>
  <c r="O387" i="1"/>
  <c r="N387" i="1"/>
  <c r="P387" i="1" s="1"/>
  <c r="O386" i="1"/>
  <c r="N386" i="1"/>
  <c r="P386" i="1" s="1"/>
  <c r="O385" i="1"/>
  <c r="N385" i="1"/>
  <c r="P385" i="1" s="1"/>
  <c r="N384" i="1"/>
  <c r="N383" i="1"/>
  <c r="N382" i="1"/>
  <c r="N381" i="1"/>
  <c r="N380" i="1"/>
  <c r="N379" i="1"/>
  <c r="N378" i="1"/>
  <c r="N377" i="1"/>
  <c r="N376" i="1"/>
  <c r="U368" i="1"/>
  <c r="Q368" i="1"/>
  <c r="O368" i="1"/>
  <c r="U367" i="1"/>
  <c r="Q367" i="1"/>
  <c r="O367" i="1"/>
  <c r="U366" i="1"/>
  <c r="Q366" i="1"/>
  <c r="O366" i="1"/>
  <c r="U365" i="1"/>
  <c r="Q365" i="1"/>
  <c r="O365" i="1"/>
  <c r="U364" i="1"/>
  <c r="Q364" i="1"/>
  <c r="O364" i="1"/>
  <c r="U363" i="1"/>
  <c r="Q363" i="1"/>
  <c r="O363" i="1"/>
  <c r="U362" i="1"/>
  <c r="Q362" i="1"/>
  <c r="O362" i="1"/>
  <c r="U361" i="1"/>
  <c r="Q361" i="1"/>
  <c r="O361" i="1"/>
  <c r="U360" i="1"/>
  <c r="Q360" i="1"/>
  <c r="O360" i="1"/>
  <c r="U359" i="1"/>
  <c r="Q359" i="1"/>
  <c r="O359" i="1"/>
  <c r="U358" i="1"/>
  <c r="Q358" i="1"/>
  <c r="O358" i="1"/>
  <c r="U357" i="1"/>
  <c r="Q357" i="1"/>
  <c r="O357" i="1"/>
  <c r="O356" i="1"/>
  <c r="N356" i="1"/>
  <c r="P356" i="1" s="1"/>
  <c r="P355" i="1"/>
  <c r="O355" i="1"/>
  <c r="N355" i="1"/>
  <c r="O354" i="1"/>
  <c r="N354" i="1"/>
  <c r="P354" i="1" s="1"/>
  <c r="O353" i="1"/>
  <c r="N353" i="1"/>
  <c r="P353" i="1" s="1"/>
  <c r="P352" i="1"/>
  <c r="O352" i="1"/>
  <c r="N352" i="1"/>
  <c r="O351" i="1"/>
  <c r="N351" i="1"/>
  <c r="P351" i="1" s="1"/>
  <c r="O350" i="1"/>
  <c r="N350" i="1"/>
  <c r="P350" i="1" s="1"/>
  <c r="O349" i="1"/>
  <c r="N349" i="1"/>
  <c r="P349" i="1" s="1"/>
  <c r="O348" i="1"/>
  <c r="N348" i="1"/>
  <c r="P348" i="1" s="1"/>
  <c r="P347" i="1"/>
  <c r="O347" i="1"/>
  <c r="N347" i="1"/>
  <c r="O346" i="1"/>
  <c r="N346" i="1"/>
  <c r="P346" i="1" s="1"/>
  <c r="O345" i="1"/>
  <c r="N345" i="1"/>
  <c r="P345" i="1" s="1"/>
  <c r="O344" i="1"/>
  <c r="N344" i="1"/>
  <c r="P344" i="1" s="1"/>
  <c r="O343" i="1"/>
  <c r="N343" i="1"/>
  <c r="P343" i="1" s="1"/>
  <c r="P342" i="1"/>
  <c r="O342" i="1"/>
  <c r="N342" i="1"/>
  <c r="O341" i="1"/>
  <c r="N341" i="1"/>
  <c r="P341" i="1" s="1"/>
  <c r="O340" i="1"/>
  <c r="N340" i="1"/>
  <c r="P340" i="1" s="1"/>
  <c r="P339" i="1"/>
  <c r="O339" i="1"/>
  <c r="N339" i="1"/>
  <c r="O338" i="1"/>
  <c r="N338" i="1"/>
  <c r="P338" i="1" s="1"/>
  <c r="O337" i="1"/>
  <c r="N337" i="1"/>
  <c r="P337" i="1" s="1"/>
  <c r="P336" i="1"/>
  <c r="O336" i="1"/>
  <c r="N336" i="1"/>
  <c r="O335" i="1"/>
  <c r="N335" i="1"/>
  <c r="P335" i="1" s="1"/>
  <c r="O334" i="1"/>
  <c r="N334" i="1"/>
  <c r="P334" i="1" s="1"/>
  <c r="O333" i="1"/>
  <c r="N333" i="1"/>
  <c r="P333" i="1" s="1"/>
  <c r="O332" i="1"/>
  <c r="N332" i="1"/>
  <c r="P332" i="1" s="1"/>
  <c r="P331" i="1"/>
  <c r="O331" i="1"/>
  <c r="N331" i="1"/>
  <c r="O330" i="1"/>
  <c r="N330" i="1"/>
  <c r="P330" i="1" s="1"/>
  <c r="O329" i="1"/>
  <c r="N329" i="1"/>
  <c r="P329" i="1" s="1"/>
  <c r="O328" i="1"/>
  <c r="N328" i="1"/>
  <c r="P328" i="1" s="1"/>
  <c r="O327" i="1"/>
  <c r="N327" i="1"/>
  <c r="P327" i="1" s="1"/>
  <c r="Q326" i="1"/>
  <c r="O326" i="1"/>
  <c r="Q325" i="1"/>
  <c r="O325" i="1"/>
  <c r="Q324" i="1"/>
  <c r="O324" i="1"/>
  <c r="Q323" i="1"/>
  <c r="O323" i="1"/>
  <c r="Q322" i="1"/>
  <c r="O322" i="1"/>
  <c r="Q321" i="1"/>
  <c r="O321" i="1"/>
  <c r="Q320" i="1"/>
  <c r="O320" i="1"/>
  <c r="Q319" i="1"/>
  <c r="O319" i="1"/>
  <c r="Q318" i="1"/>
  <c r="O318" i="1"/>
  <c r="Q317" i="1"/>
  <c r="O317" i="1"/>
  <c r="Q316" i="1"/>
  <c r="O316" i="1"/>
  <c r="U315" i="1"/>
  <c r="Q315" i="1"/>
  <c r="O315" i="1"/>
  <c r="Q314" i="1"/>
  <c r="O314" i="1"/>
  <c r="Q313" i="1"/>
  <c r="O313" i="1"/>
  <c r="Q312" i="1"/>
  <c r="O312" i="1"/>
  <c r="Q311" i="1"/>
  <c r="O311" i="1"/>
  <c r="Q310" i="1"/>
  <c r="O310" i="1"/>
  <c r="Q309" i="1"/>
  <c r="O309" i="1"/>
  <c r="Q308" i="1"/>
  <c r="O308" i="1"/>
  <c r="Q307" i="1"/>
  <c r="O307" i="1"/>
  <c r="Q306" i="1"/>
  <c r="O306" i="1"/>
  <c r="Q305" i="1"/>
  <c r="O305" i="1"/>
  <c r="Q304" i="1"/>
  <c r="O304" i="1"/>
  <c r="Q303" i="1"/>
  <c r="O303" i="1"/>
  <c r="Q302" i="1"/>
  <c r="O302" i="1"/>
  <c r="Q301" i="1"/>
  <c r="O301" i="1"/>
  <c r="Q300" i="1"/>
  <c r="O300" i="1"/>
  <c r="Q299" i="1"/>
  <c r="O299" i="1"/>
  <c r="Q298" i="1"/>
  <c r="O298" i="1"/>
  <c r="Q297" i="1"/>
  <c r="O297" i="1"/>
  <c r="Q296" i="1"/>
  <c r="O296" i="1"/>
  <c r="Q295" i="1"/>
  <c r="O295" i="1"/>
  <c r="U294" i="1"/>
  <c r="Q294" i="1"/>
  <c r="O294" i="1"/>
  <c r="Q293" i="1"/>
  <c r="O293" i="1"/>
  <c r="Q292" i="1"/>
  <c r="O292" i="1"/>
  <c r="Q291" i="1"/>
  <c r="O291" i="1"/>
  <c r="Q290" i="1"/>
  <c r="O290" i="1"/>
  <c r="Q289" i="1"/>
  <c r="O289" i="1"/>
  <c r="Q288" i="1"/>
  <c r="O288" i="1"/>
  <c r="Q287" i="1"/>
  <c r="O287" i="1"/>
  <c r="Q286" i="1"/>
  <c r="O286" i="1"/>
  <c r="U285" i="1"/>
  <c r="Q285" i="1"/>
  <c r="O285" i="1"/>
  <c r="Q284" i="1"/>
  <c r="O284" i="1"/>
  <c r="Q283" i="1"/>
  <c r="O283" i="1"/>
  <c r="U282" i="1"/>
  <c r="Q282" i="1"/>
  <c r="O282" i="1"/>
  <c r="Q281" i="1"/>
  <c r="O281" i="1"/>
  <c r="Q280" i="1"/>
  <c r="O280" i="1"/>
  <c r="U279" i="1"/>
  <c r="Q279" i="1"/>
  <c r="O279" i="1"/>
  <c r="Q278" i="1"/>
  <c r="O278" i="1"/>
  <c r="Q277" i="1"/>
  <c r="O277" i="1"/>
  <c r="Q276" i="1"/>
  <c r="O276" i="1"/>
  <c r="Q275" i="1"/>
  <c r="O275" i="1"/>
  <c r="Q274" i="1"/>
  <c r="O274" i="1"/>
  <c r="Q273" i="1"/>
  <c r="O273" i="1"/>
  <c r="Q272" i="1"/>
  <c r="O272" i="1"/>
  <c r="Q271" i="1"/>
  <c r="O271" i="1"/>
  <c r="Q270" i="1"/>
  <c r="O270" i="1"/>
  <c r="Q269" i="1"/>
  <c r="O269" i="1"/>
  <c r="Q268" i="1"/>
  <c r="O268" i="1"/>
  <c r="Q267" i="1"/>
  <c r="O267" i="1"/>
  <c r="Q266" i="1"/>
  <c r="O266" i="1"/>
  <c r="Q265" i="1"/>
  <c r="O265" i="1"/>
  <c r="Q264" i="1"/>
  <c r="O264" i="1"/>
  <c r="Q263" i="1"/>
  <c r="O263" i="1"/>
  <c r="Q262" i="1"/>
  <c r="O262" i="1"/>
  <c r="Q261" i="1"/>
  <c r="O261" i="1"/>
  <c r="Q260" i="1"/>
  <c r="O260" i="1"/>
  <c r="Q259" i="1"/>
  <c r="O259" i="1"/>
  <c r="Q258" i="1"/>
  <c r="O258" i="1"/>
  <c r="Q257" i="1"/>
  <c r="O257" i="1"/>
  <c r="Q256" i="1"/>
  <c r="O256" i="1"/>
  <c r="U255" i="1"/>
  <c r="Q255" i="1"/>
  <c r="O255" i="1"/>
  <c r="Q254" i="1"/>
  <c r="O254" i="1"/>
  <c r="Q253" i="1"/>
  <c r="O253" i="1"/>
  <c r="Q252" i="1"/>
  <c r="O252" i="1"/>
  <c r="Q251" i="1"/>
  <c r="O251" i="1"/>
  <c r="Q250" i="1"/>
  <c r="O250" i="1"/>
  <c r="Q249" i="1"/>
  <c r="O249" i="1"/>
  <c r="Q248" i="1"/>
  <c r="O248" i="1"/>
  <c r="Q247" i="1"/>
  <c r="V255" i="1" s="1"/>
  <c r="O247" i="1"/>
  <c r="U246" i="1"/>
  <c r="Q246" i="1"/>
  <c r="O246" i="1"/>
  <c r="Q245" i="1"/>
  <c r="P245" i="1"/>
  <c r="O245" i="1"/>
  <c r="Q244" i="1"/>
  <c r="P244" i="1"/>
  <c r="O244" i="1"/>
  <c r="Q243" i="1"/>
  <c r="P243" i="1"/>
  <c r="O243" i="1"/>
  <c r="Q242" i="1"/>
  <c r="P242" i="1"/>
  <c r="O242" i="1"/>
  <c r="U241" i="1"/>
  <c r="Q241" i="1"/>
  <c r="P241" i="1"/>
  <c r="O241" i="1"/>
  <c r="U240" i="1"/>
  <c r="Q240" i="1"/>
  <c r="P240" i="1"/>
  <c r="O240" i="1"/>
  <c r="U239" i="1"/>
  <c r="Q239" i="1"/>
  <c r="P239" i="1"/>
  <c r="O239" i="1"/>
  <c r="U238" i="1"/>
  <c r="Q238" i="1"/>
  <c r="P238" i="1"/>
  <c r="O238" i="1"/>
  <c r="U237" i="1"/>
  <c r="Q237" i="1"/>
  <c r="P237" i="1"/>
  <c r="O237" i="1"/>
  <c r="Q236" i="1"/>
  <c r="P236" i="1"/>
  <c r="O236" i="1"/>
  <c r="Q235" i="1"/>
  <c r="P235" i="1"/>
  <c r="O235" i="1"/>
  <c r="Q234" i="1"/>
  <c r="P234" i="1"/>
  <c r="O234" i="1"/>
  <c r="Q233" i="1"/>
  <c r="P233" i="1"/>
  <c r="O233" i="1"/>
  <c r="Q232" i="1"/>
  <c r="P232" i="1"/>
  <c r="O232" i="1"/>
  <c r="Q231" i="1"/>
  <c r="P231" i="1"/>
  <c r="O231" i="1"/>
  <c r="Q230" i="1"/>
  <c r="P230" i="1"/>
  <c r="O230" i="1"/>
  <c r="Q229" i="1"/>
  <c r="P229" i="1"/>
  <c r="O229" i="1"/>
  <c r="Q228" i="1"/>
  <c r="P228" i="1"/>
  <c r="O228" i="1"/>
  <c r="Q227" i="1"/>
  <c r="P227" i="1"/>
  <c r="O227" i="1"/>
  <c r="Q226" i="1"/>
  <c r="P226" i="1"/>
  <c r="O226" i="1"/>
  <c r="U225" i="1"/>
  <c r="Q225" i="1"/>
  <c r="P225" i="1"/>
  <c r="O225" i="1"/>
  <c r="U224" i="1"/>
  <c r="Q224" i="1"/>
  <c r="P224" i="1"/>
  <c r="O224" i="1"/>
  <c r="U223" i="1"/>
  <c r="Q223" i="1"/>
  <c r="P223" i="1"/>
  <c r="O223" i="1"/>
  <c r="U222" i="1"/>
  <c r="Q222" i="1"/>
  <c r="P222" i="1"/>
  <c r="O222" i="1"/>
  <c r="U221" i="1"/>
  <c r="Q221" i="1"/>
  <c r="P221" i="1"/>
  <c r="O221" i="1"/>
  <c r="U220" i="1"/>
  <c r="Q220" i="1"/>
  <c r="P220" i="1"/>
  <c r="O220" i="1"/>
  <c r="U219" i="1"/>
  <c r="Q219" i="1"/>
  <c r="P219" i="1"/>
  <c r="O219" i="1"/>
  <c r="U218" i="1"/>
  <c r="Q218" i="1"/>
  <c r="P218" i="1"/>
  <c r="O218" i="1"/>
  <c r="U217" i="1"/>
  <c r="Q217" i="1"/>
  <c r="P217" i="1"/>
  <c r="O217" i="1"/>
  <c r="U216" i="1"/>
  <c r="Q216" i="1"/>
  <c r="V219" i="1" s="1"/>
  <c r="P216" i="1"/>
  <c r="O216" i="1"/>
  <c r="U215" i="1"/>
  <c r="V215" i="1" s="1"/>
  <c r="Q215" i="1"/>
  <c r="O215" i="1"/>
  <c r="U214" i="1"/>
  <c r="V214" i="1" s="1"/>
  <c r="Q214" i="1"/>
  <c r="O214" i="1"/>
  <c r="N214" i="1"/>
  <c r="P214" i="1" s="1"/>
  <c r="U213" i="1"/>
  <c r="V213" i="1" s="1"/>
  <c r="Q213" i="1"/>
  <c r="O213" i="1"/>
  <c r="U212" i="1"/>
  <c r="V212" i="1" s="1"/>
  <c r="Q212" i="1"/>
  <c r="O212" i="1"/>
  <c r="U211" i="1"/>
  <c r="V211" i="1" s="1"/>
  <c r="Q211" i="1"/>
  <c r="O211" i="1"/>
  <c r="U210" i="1"/>
  <c r="V210" i="1" s="1"/>
  <c r="Q210" i="1"/>
  <c r="O210" i="1"/>
  <c r="N210" i="1"/>
  <c r="P210" i="1" s="1"/>
  <c r="U209" i="1"/>
  <c r="Q209" i="1"/>
  <c r="O209" i="1"/>
  <c r="U208" i="1"/>
  <c r="Q208" i="1"/>
  <c r="O208" i="1"/>
  <c r="U207" i="1"/>
  <c r="Q207" i="1"/>
  <c r="O207" i="1"/>
  <c r="U206" i="1"/>
  <c r="R206" i="1"/>
  <c r="Q206" i="1"/>
  <c r="O206" i="1"/>
  <c r="N206" i="1"/>
  <c r="P206" i="1" s="1"/>
  <c r="U205" i="1"/>
  <c r="Q205" i="1"/>
  <c r="O205" i="1"/>
  <c r="U204" i="1"/>
  <c r="Q204" i="1"/>
  <c r="O204" i="1"/>
  <c r="U203" i="1"/>
  <c r="Q203" i="1"/>
  <c r="O203" i="1"/>
  <c r="U202" i="1"/>
  <c r="R202" i="1"/>
  <c r="Q202" i="1"/>
  <c r="O202" i="1"/>
  <c r="N202" i="1"/>
  <c r="P202" i="1" s="1"/>
  <c r="U201" i="1"/>
  <c r="Q201" i="1"/>
  <c r="O201" i="1"/>
  <c r="U200" i="1"/>
  <c r="Q200" i="1"/>
  <c r="O200" i="1"/>
  <c r="U199" i="1"/>
  <c r="Q199" i="1"/>
  <c r="O199" i="1"/>
  <c r="U198" i="1"/>
  <c r="R198" i="1"/>
  <c r="Q198" i="1"/>
  <c r="O198" i="1"/>
  <c r="N198" i="1"/>
  <c r="P198" i="1" s="1"/>
  <c r="U197" i="1"/>
  <c r="Q197" i="1"/>
  <c r="O197" i="1"/>
  <c r="U196" i="1"/>
  <c r="Q196" i="1"/>
  <c r="O196" i="1"/>
  <c r="U195" i="1"/>
  <c r="Q195" i="1"/>
  <c r="O195" i="1"/>
  <c r="U194" i="1"/>
  <c r="Q194" i="1"/>
  <c r="O194" i="1"/>
  <c r="N194" i="1"/>
  <c r="P194" i="1" s="1"/>
  <c r="U193" i="1"/>
  <c r="V193" i="1" s="1"/>
  <c r="Q193" i="1"/>
  <c r="O193" i="1"/>
  <c r="U192" i="1"/>
  <c r="V192" i="1" s="1"/>
  <c r="Q192" i="1"/>
  <c r="O192" i="1"/>
  <c r="U191" i="1"/>
  <c r="V191" i="1" s="1"/>
  <c r="Q191" i="1"/>
  <c r="O191" i="1"/>
  <c r="U190" i="1"/>
  <c r="V190" i="1" s="1"/>
  <c r="Q190" i="1"/>
  <c r="V202" i="1" s="1"/>
  <c r="O190" i="1"/>
  <c r="N190" i="1"/>
  <c r="P190" i="1" s="1"/>
  <c r="U189" i="1"/>
  <c r="V189" i="1" s="1"/>
  <c r="Q189" i="1"/>
  <c r="O189" i="1"/>
  <c r="U188" i="1"/>
  <c r="V188" i="1" s="1"/>
  <c r="Q188" i="1"/>
  <c r="O188" i="1"/>
  <c r="U187" i="1"/>
  <c r="V187" i="1" s="1"/>
  <c r="Q187" i="1"/>
  <c r="O187" i="1"/>
  <c r="U186" i="1"/>
  <c r="V186" i="1" s="1"/>
  <c r="Q186" i="1"/>
  <c r="V209" i="1" s="1"/>
  <c r="O186" i="1"/>
  <c r="N186" i="1"/>
  <c r="P186" i="1" s="1"/>
  <c r="U185" i="1"/>
  <c r="Q185" i="1"/>
  <c r="P185" i="1"/>
  <c r="O185" i="1"/>
  <c r="U184" i="1"/>
  <c r="Q184" i="1"/>
  <c r="P184" i="1"/>
  <c r="O184" i="1"/>
  <c r="U183" i="1"/>
  <c r="Q183" i="1"/>
  <c r="P183" i="1"/>
  <c r="O183" i="1"/>
  <c r="U182" i="1"/>
  <c r="Q182" i="1"/>
  <c r="P182" i="1"/>
  <c r="O182" i="1"/>
  <c r="U181" i="1"/>
  <c r="Q181" i="1"/>
  <c r="P181" i="1"/>
  <c r="O181" i="1"/>
  <c r="U180" i="1"/>
  <c r="Q180" i="1"/>
  <c r="P180" i="1"/>
  <c r="O180" i="1"/>
  <c r="U179" i="1"/>
  <c r="Q179" i="1"/>
  <c r="P179" i="1"/>
  <c r="O179" i="1"/>
  <c r="U178" i="1"/>
  <c r="V178" i="1" s="1"/>
  <c r="Q178" i="1"/>
  <c r="P178" i="1"/>
  <c r="O178" i="1"/>
  <c r="U177" i="1"/>
  <c r="Q177" i="1"/>
  <c r="P177" i="1"/>
  <c r="O177" i="1"/>
  <c r="U176" i="1"/>
  <c r="Q176" i="1"/>
  <c r="P176" i="1"/>
  <c r="O176" i="1"/>
  <c r="U175" i="1"/>
  <c r="Q175" i="1"/>
  <c r="P175" i="1"/>
  <c r="O175" i="1"/>
  <c r="U174" i="1"/>
  <c r="Q174" i="1"/>
  <c r="P174" i="1"/>
  <c r="O174" i="1"/>
  <c r="U173" i="1"/>
  <c r="Q173" i="1"/>
  <c r="P173" i="1"/>
  <c r="O173" i="1"/>
  <c r="U172" i="1"/>
  <c r="Q172" i="1"/>
  <c r="P172" i="1"/>
  <c r="O172" i="1"/>
  <c r="U171" i="1"/>
  <c r="Q171" i="1"/>
  <c r="P171" i="1"/>
  <c r="O171" i="1"/>
  <c r="U170" i="1"/>
  <c r="Q170" i="1"/>
  <c r="P170" i="1"/>
  <c r="O170" i="1"/>
  <c r="U169" i="1"/>
  <c r="Q169" i="1"/>
  <c r="P169" i="1"/>
  <c r="O169" i="1"/>
  <c r="U168" i="1"/>
  <c r="Q168" i="1"/>
  <c r="P168" i="1"/>
  <c r="O168" i="1"/>
  <c r="U167" i="1"/>
  <c r="Q167" i="1"/>
  <c r="V161" i="1" s="1"/>
  <c r="P167" i="1"/>
  <c r="O167" i="1"/>
  <c r="U166" i="1"/>
  <c r="Q166" i="1"/>
  <c r="P166" i="1"/>
  <c r="O166" i="1"/>
  <c r="U165" i="1"/>
  <c r="Q165" i="1"/>
  <c r="P165" i="1"/>
  <c r="O165" i="1"/>
  <c r="U164" i="1"/>
  <c r="Q164" i="1"/>
  <c r="P164" i="1"/>
  <c r="O164" i="1"/>
  <c r="U163" i="1"/>
  <c r="Q163" i="1"/>
  <c r="P163" i="1"/>
  <c r="O163" i="1"/>
  <c r="U162" i="1"/>
  <c r="Q162" i="1"/>
  <c r="P162" i="1"/>
  <c r="O162" i="1"/>
  <c r="U161" i="1"/>
  <c r="Q161" i="1"/>
  <c r="P161" i="1"/>
  <c r="O161" i="1"/>
  <c r="U160" i="1"/>
  <c r="Q160" i="1"/>
  <c r="P160" i="1"/>
  <c r="O160" i="1"/>
  <c r="U159" i="1"/>
  <c r="Q159" i="1"/>
  <c r="P159" i="1"/>
  <c r="O159" i="1"/>
  <c r="U158" i="1"/>
  <c r="Q158" i="1"/>
  <c r="V184" i="1" s="1"/>
  <c r="P158" i="1"/>
  <c r="O158" i="1"/>
  <c r="U157" i="1"/>
  <c r="V157" i="1" s="1"/>
  <c r="Q157" i="1"/>
  <c r="P157" i="1"/>
  <c r="O157" i="1"/>
  <c r="U156" i="1"/>
  <c r="Q156" i="1"/>
  <c r="P156" i="1"/>
  <c r="O156" i="1"/>
  <c r="U155" i="1"/>
  <c r="Q155" i="1"/>
  <c r="P155" i="1"/>
  <c r="O155" i="1"/>
  <c r="U154" i="1"/>
  <c r="Q154" i="1"/>
  <c r="P154" i="1"/>
  <c r="O154" i="1"/>
  <c r="U153" i="1"/>
  <c r="Q153" i="1"/>
  <c r="P153" i="1"/>
  <c r="O153" i="1"/>
  <c r="U152" i="1"/>
  <c r="Q152" i="1"/>
  <c r="P152" i="1"/>
  <c r="O152" i="1"/>
  <c r="U151" i="1"/>
  <c r="Q151" i="1"/>
  <c r="P151" i="1"/>
  <c r="O151" i="1"/>
  <c r="U150" i="1"/>
  <c r="Q150" i="1"/>
  <c r="P150" i="1"/>
  <c r="O150" i="1"/>
  <c r="U149" i="1"/>
  <c r="Q149" i="1"/>
  <c r="P149" i="1"/>
  <c r="O149" i="1"/>
  <c r="U148" i="1"/>
  <c r="Q148" i="1"/>
  <c r="P148" i="1"/>
  <c r="O148" i="1"/>
  <c r="U147" i="1"/>
  <c r="Q147" i="1"/>
  <c r="P147" i="1"/>
  <c r="O147" i="1"/>
  <c r="U146" i="1"/>
  <c r="Q146" i="1"/>
  <c r="P146" i="1"/>
  <c r="O146" i="1"/>
  <c r="U145" i="1"/>
  <c r="Q145" i="1"/>
  <c r="P145" i="1"/>
  <c r="O145" i="1"/>
  <c r="U144" i="1"/>
  <c r="Q144" i="1"/>
  <c r="P144" i="1"/>
  <c r="O144" i="1"/>
  <c r="U143" i="1"/>
  <c r="Q143" i="1"/>
  <c r="P143" i="1"/>
  <c r="O143" i="1"/>
  <c r="U142" i="1"/>
  <c r="Q142" i="1"/>
  <c r="P142" i="1"/>
  <c r="O142" i="1"/>
  <c r="U141" i="1"/>
  <c r="Q141" i="1"/>
  <c r="P141" i="1"/>
  <c r="O141" i="1"/>
  <c r="U140" i="1"/>
  <c r="Q140" i="1"/>
  <c r="P140" i="1"/>
  <c r="O140" i="1"/>
  <c r="U139" i="1"/>
  <c r="Q139" i="1"/>
  <c r="P139" i="1"/>
  <c r="O139" i="1"/>
  <c r="U138" i="1"/>
  <c r="Q138" i="1"/>
  <c r="P138" i="1"/>
  <c r="O138" i="1"/>
  <c r="U137" i="1"/>
  <c r="Q137" i="1"/>
  <c r="P137" i="1"/>
  <c r="O137" i="1"/>
  <c r="U136" i="1"/>
  <c r="Q136" i="1"/>
  <c r="P136" i="1"/>
  <c r="O136" i="1"/>
  <c r="U135" i="1"/>
  <c r="Q135" i="1"/>
  <c r="P135" i="1"/>
  <c r="O135" i="1"/>
  <c r="U134" i="1"/>
  <c r="Q134" i="1"/>
  <c r="P134" i="1"/>
  <c r="O134" i="1"/>
  <c r="U133" i="1"/>
  <c r="Q133" i="1"/>
  <c r="P133" i="1"/>
  <c r="O133" i="1"/>
  <c r="U132" i="1"/>
  <c r="Q132" i="1"/>
  <c r="P132" i="1"/>
  <c r="O132" i="1"/>
  <c r="U131" i="1"/>
  <c r="Q131" i="1"/>
  <c r="P131" i="1"/>
  <c r="O131" i="1"/>
  <c r="U130" i="1"/>
  <c r="Q130" i="1"/>
  <c r="P130" i="1"/>
  <c r="O130" i="1"/>
  <c r="U129" i="1"/>
  <c r="Q129" i="1"/>
  <c r="P129" i="1"/>
  <c r="O129" i="1"/>
  <c r="U128" i="1"/>
  <c r="Q128" i="1"/>
  <c r="P128" i="1"/>
  <c r="O128" i="1"/>
  <c r="U127" i="1"/>
  <c r="Q127" i="1"/>
  <c r="P127" i="1"/>
  <c r="O127" i="1"/>
  <c r="U126" i="1"/>
  <c r="V126" i="1" s="1"/>
  <c r="Q126" i="1"/>
  <c r="P126" i="1"/>
  <c r="O126" i="1"/>
  <c r="U125" i="1"/>
  <c r="Q125" i="1"/>
  <c r="O125" i="1"/>
  <c r="U124" i="1"/>
  <c r="Q124" i="1"/>
  <c r="O124" i="1"/>
  <c r="U123" i="1"/>
  <c r="Q123" i="1"/>
  <c r="O123" i="1"/>
  <c r="U122" i="1"/>
  <c r="Q122" i="1"/>
  <c r="O122" i="1"/>
  <c r="U121" i="1"/>
  <c r="Q121" i="1"/>
  <c r="O121" i="1"/>
  <c r="U120" i="1"/>
  <c r="Q120" i="1"/>
  <c r="O120" i="1"/>
  <c r="U119" i="1"/>
  <c r="Q119" i="1"/>
  <c r="O119" i="1"/>
  <c r="U118" i="1"/>
  <c r="Q118" i="1"/>
  <c r="O118" i="1"/>
  <c r="U117" i="1"/>
  <c r="Q117" i="1"/>
  <c r="O117" i="1"/>
  <c r="U116" i="1"/>
  <c r="Q116" i="1"/>
  <c r="O116" i="1"/>
  <c r="U115" i="1"/>
  <c r="Q115" i="1"/>
  <c r="O115" i="1"/>
  <c r="U114" i="1"/>
  <c r="Q114" i="1"/>
  <c r="O114" i="1"/>
  <c r="U113" i="1"/>
  <c r="Q113" i="1"/>
  <c r="O113" i="1"/>
  <c r="U112" i="1"/>
  <c r="Q112" i="1"/>
  <c r="O112" i="1"/>
  <c r="U111" i="1"/>
  <c r="V111" i="1" s="1"/>
  <c r="Q111" i="1"/>
  <c r="O111" i="1"/>
  <c r="U110" i="1"/>
  <c r="Q110" i="1"/>
  <c r="O110" i="1"/>
  <c r="U109" i="1"/>
  <c r="Q109" i="1"/>
  <c r="O109" i="1"/>
  <c r="U108" i="1"/>
  <c r="Q108" i="1"/>
  <c r="O108" i="1"/>
  <c r="U107" i="1"/>
  <c r="Q107" i="1"/>
  <c r="O107" i="1"/>
  <c r="U106" i="1"/>
  <c r="Q106" i="1"/>
  <c r="O106" i="1"/>
  <c r="U105" i="1"/>
  <c r="Q105" i="1"/>
  <c r="O105" i="1"/>
  <c r="U104" i="1"/>
  <c r="Q104" i="1"/>
  <c r="O104" i="1"/>
  <c r="U103" i="1"/>
  <c r="Q103" i="1"/>
  <c r="O103" i="1"/>
  <c r="U102" i="1"/>
  <c r="Q102" i="1"/>
  <c r="O102" i="1"/>
  <c r="U101" i="1"/>
  <c r="Q101" i="1"/>
  <c r="O101" i="1"/>
  <c r="U100" i="1"/>
  <c r="Q100" i="1"/>
  <c r="O100" i="1"/>
  <c r="U99" i="1"/>
  <c r="Q99" i="1"/>
  <c r="O99" i="1"/>
  <c r="U98" i="1"/>
  <c r="Q98" i="1"/>
  <c r="O98" i="1"/>
  <c r="U97" i="1"/>
  <c r="Q97" i="1"/>
  <c r="O97" i="1"/>
  <c r="U96" i="1"/>
  <c r="Q96" i="1"/>
  <c r="O96" i="1"/>
  <c r="U95" i="1"/>
  <c r="Q95" i="1"/>
  <c r="O95" i="1"/>
  <c r="U94" i="1"/>
  <c r="Q94" i="1"/>
  <c r="O94" i="1"/>
  <c r="U93" i="1"/>
  <c r="Q93" i="1"/>
  <c r="O93" i="1"/>
  <c r="U92" i="1"/>
  <c r="Q92" i="1"/>
  <c r="O92" i="1"/>
  <c r="U91" i="1"/>
  <c r="Q91" i="1"/>
  <c r="O91" i="1"/>
  <c r="U90" i="1"/>
  <c r="Q90" i="1"/>
  <c r="O90" i="1"/>
  <c r="U89" i="1"/>
  <c r="Q89" i="1"/>
  <c r="O89" i="1"/>
  <c r="U88" i="1"/>
  <c r="Q88" i="1"/>
  <c r="O88" i="1"/>
  <c r="U87" i="1"/>
  <c r="Q87" i="1"/>
  <c r="O87" i="1"/>
  <c r="U86" i="1"/>
  <c r="Q86" i="1"/>
  <c r="O86" i="1"/>
  <c r="U85" i="1"/>
  <c r="Q85" i="1"/>
  <c r="O85" i="1"/>
  <c r="U84" i="1"/>
  <c r="Q84" i="1"/>
  <c r="O84" i="1"/>
  <c r="U83" i="1"/>
  <c r="Q83" i="1"/>
  <c r="O83" i="1"/>
  <c r="U82" i="1"/>
  <c r="Q82" i="1"/>
  <c r="O82" i="1"/>
  <c r="U81" i="1"/>
  <c r="Q81" i="1"/>
  <c r="O81" i="1"/>
  <c r="U80" i="1"/>
  <c r="Q80" i="1"/>
  <c r="O80" i="1"/>
  <c r="U79" i="1"/>
  <c r="Q79" i="1"/>
  <c r="O79" i="1"/>
  <c r="U78" i="1"/>
  <c r="Q78" i="1"/>
  <c r="O78" i="1"/>
  <c r="U77" i="1"/>
  <c r="Q77" i="1"/>
  <c r="O77" i="1"/>
  <c r="U76" i="1"/>
  <c r="Q76" i="1"/>
  <c r="O76" i="1"/>
  <c r="U75" i="1"/>
  <c r="Q75" i="1"/>
  <c r="O75" i="1"/>
  <c r="U74" i="1"/>
  <c r="Q74" i="1"/>
  <c r="O74" i="1"/>
  <c r="U73" i="1"/>
  <c r="Q73" i="1"/>
  <c r="O73" i="1"/>
  <c r="U72" i="1"/>
  <c r="Q72" i="1"/>
  <c r="O72" i="1"/>
  <c r="U71" i="1"/>
  <c r="Q71" i="1"/>
  <c r="O71" i="1"/>
  <c r="U70" i="1"/>
  <c r="Q70" i="1"/>
  <c r="O70" i="1"/>
  <c r="U69" i="1"/>
  <c r="Q69" i="1"/>
  <c r="O69" i="1"/>
  <c r="U68" i="1"/>
  <c r="Q68" i="1"/>
  <c r="O68" i="1"/>
  <c r="U67" i="1"/>
  <c r="Q67" i="1"/>
  <c r="O67" i="1"/>
  <c r="U66" i="1"/>
  <c r="Q66" i="1"/>
  <c r="O66" i="1"/>
  <c r="U65" i="1"/>
  <c r="Q65" i="1"/>
  <c r="O65" i="1"/>
  <c r="U64" i="1"/>
  <c r="Q64" i="1"/>
  <c r="O64" i="1"/>
  <c r="U63" i="1"/>
  <c r="Q63" i="1"/>
  <c r="O63" i="1"/>
  <c r="U62" i="1"/>
  <c r="Q62" i="1"/>
  <c r="O62" i="1"/>
  <c r="U61" i="1"/>
  <c r="Q61" i="1"/>
  <c r="O61" i="1"/>
  <c r="U60" i="1"/>
  <c r="Q60" i="1"/>
  <c r="O60" i="1"/>
  <c r="U59" i="1"/>
  <c r="Q59" i="1"/>
  <c r="O59" i="1"/>
  <c r="U58" i="1"/>
  <c r="Q58" i="1"/>
  <c r="O58" i="1"/>
  <c r="U57" i="1"/>
  <c r="Q57" i="1"/>
  <c r="O57" i="1"/>
  <c r="U56" i="1"/>
  <c r="Q56" i="1"/>
  <c r="O56" i="1"/>
  <c r="U55" i="1"/>
  <c r="Q55" i="1"/>
  <c r="O55" i="1"/>
  <c r="U54" i="1"/>
  <c r="Q54" i="1"/>
  <c r="O54" i="1"/>
  <c r="U53" i="1"/>
  <c r="Q53" i="1"/>
  <c r="O53" i="1"/>
  <c r="U52" i="1"/>
  <c r="Q52" i="1"/>
  <c r="O52" i="1"/>
  <c r="U51" i="1"/>
  <c r="Q51" i="1"/>
  <c r="O51" i="1"/>
  <c r="U50" i="1"/>
  <c r="Q50" i="1"/>
  <c r="O50" i="1"/>
  <c r="U49" i="1"/>
  <c r="Q49" i="1"/>
  <c r="O49" i="1"/>
  <c r="U48" i="1"/>
  <c r="Q48" i="1"/>
  <c r="O48" i="1"/>
  <c r="U47" i="1"/>
  <c r="Q47" i="1"/>
  <c r="O47" i="1"/>
  <c r="U46" i="1"/>
  <c r="Q46" i="1"/>
  <c r="O46" i="1"/>
  <c r="U45" i="1"/>
  <c r="Q45" i="1"/>
  <c r="O45" i="1"/>
  <c r="U44" i="1"/>
  <c r="Q44" i="1"/>
  <c r="O44" i="1"/>
  <c r="U43" i="1"/>
  <c r="Q43" i="1"/>
  <c r="O43" i="1"/>
  <c r="U42" i="1"/>
  <c r="Q42" i="1"/>
  <c r="O42" i="1"/>
  <c r="U41" i="1"/>
  <c r="V41" i="1" s="1"/>
  <c r="Q41" i="1"/>
  <c r="O41" i="1"/>
  <c r="U40" i="1"/>
  <c r="Q40" i="1"/>
  <c r="O40" i="1"/>
  <c r="U39" i="1"/>
  <c r="Q39" i="1"/>
  <c r="O39" i="1"/>
  <c r="U38" i="1"/>
  <c r="Q38" i="1"/>
  <c r="O38" i="1"/>
  <c r="U37" i="1"/>
  <c r="Q37" i="1"/>
  <c r="O37" i="1"/>
  <c r="U36" i="1"/>
  <c r="Q36" i="1"/>
  <c r="O36" i="1"/>
  <c r="U35" i="1"/>
  <c r="Q35" i="1"/>
  <c r="O35" i="1"/>
  <c r="U34" i="1"/>
  <c r="Q34" i="1"/>
  <c r="O34" i="1"/>
  <c r="U33" i="1"/>
  <c r="Q33" i="1"/>
  <c r="O33" i="1"/>
  <c r="U32" i="1"/>
  <c r="Q32" i="1"/>
  <c r="O32" i="1"/>
  <c r="U31" i="1"/>
  <c r="Q31" i="1"/>
  <c r="O31" i="1"/>
  <c r="U30" i="1"/>
  <c r="Q30" i="1"/>
  <c r="O30" i="1"/>
  <c r="U29" i="1"/>
  <c r="Q29" i="1"/>
  <c r="O29" i="1"/>
  <c r="U28" i="1"/>
  <c r="Q28" i="1"/>
  <c r="O28" i="1"/>
  <c r="U27" i="1"/>
  <c r="Q27" i="1"/>
  <c r="O27" i="1"/>
  <c r="U26" i="1"/>
  <c r="Q26" i="1"/>
  <c r="O26" i="1"/>
  <c r="U25" i="1"/>
  <c r="Q25" i="1"/>
  <c r="O25" i="1"/>
  <c r="U24" i="1"/>
  <c r="Q24" i="1"/>
  <c r="O24" i="1"/>
  <c r="U23" i="1"/>
  <c r="Q23" i="1"/>
  <c r="O23" i="1"/>
  <c r="U22" i="1"/>
  <c r="Q22" i="1"/>
  <c r="V30" i="1" s="1"/>
  <c r="O22" i="1"/>
  <c r="U21" i="1"/>
  <c r="Q21" i="1"/>
  <c r="O21" i="1"/>
  <c r="U20" i="1"/>
  <c r="Q20" i="1"/>
  <c r="O20" i="1"/>
  <c r="U19" i="1"/>
  <c r="Q19" i="1"/>
  <c r="O19" i="1"/>
  <c r="U18" i="1"/>
  <c r="Q18" i="1"/>
  <c r="O18" i="1"/>
  <c r="U17" i="1"/>
  <c r="V17" i="1" s="1"/>
  <c r="Q17" i="1"/>
  <c r="O17" i="1"/>
  <c r="N17" i="1"/>
  <c r="R17" i="1" s="1"/>
  <c r="U16" i="1"/>
  <c r="Q16" i="1"/>
  <c r="P16" i="1"/>
  <c r="O16" i="1"/>
  <c r="N16" i="1"/>
  <c r="R16" i="1" s="1"/>
  <c r="U15" i="1"/>
  <c r="V15" i="1" s="1"/>
  <c r="Q15" i="1"/>
  <c r="O15" i="1"/>
  <c r="N15" i="1"/>
  <c r="R15" i="1" s="1"/>
  <c r="U14" i="1"/>
  <c r="Q14" i="1"/>
  <c r="P14" i="1"/>
  <c r="O14" i="1"/>
  <c r="N14" i="1"/>
  <c r="R14" i="1" s="1"/>
  <c r="U13" i="1"/>
  <c r="V13" i="1" s="1"/>
  <c r="Q13" i="1"/>
  <c r="V14" i="1" s="1"/>
  <c r="O13" i="1"/>
  <c r="N13" i="1"/>
  <c r="R13" i="1" s="1"/>
  <c r="V12" i="1"/>
  <c r="U12" i="1"/>
  <c r="Q12" i="1"/>
  <c r="P12" i="1"/>
  <c r="O12" i="1"/>
  <c r="N12" i="1"/>
  <c r="R12" i="1" s="1"/>
  <c r="U11" i="1"/>
  <c r="V11" i="1" s="1"/>
  <c r="Q11" i="1"/>
  <c r="O11" i="1"/>
  <c r="U10" i="1"/>
  <c r="V10" i="1" s="1"/>
  <c r="Q10" i="1"/>
  <c r="O10" i="1"/>
  <c r="U9" i="1"/>
  <c r="V9" i="1" s="1"/>
  <c r="Q9" i="1"/>
  <c r="O9" i="1"/>
  <c r="U8" i="1"/>
  <c r="V8" i="1" s="1"/>
  <c r="Q8" i="1"/>
  <c r="O8" i="1"/>
  <c r="U7" i="1"/>
  <c r="V7" i="1" s="1"/>
  <c r="Q7" i="1"/>
  <c r="O7" i="1"/>
  <c r="U6" i="1"/>
  <c r="V6" i="1" s="1"/>
  <c r="Q6" i="1"/>
  <c r="O6" i="1"/>
  <c r="U5" i="1"/>
  <c r="V5" i="1" s="1"/>
  <c r="Q5" i="1"/>
  <c r="O5" i="1"/>
  <c r="U4" i="1"/>
  <c r="V4" i="1" s="1"/>
  <c r="Q4" i="1"/>
  <c r="O4" i="1"/>
  <c r="U3" i="1"/>
  <c r="V3" i="1" s="1"/>
  <c r="Q3" i="1"/>
  <c r="O3" i="1"/>
  <c r="U2" i="1"/>
  <c r="V2" i="1" s="1"/>
  <c r="Q2" i="1"/>
  <c r="O2" i="1"/>
  <c r="V203" i="1" l="1"/>
  <c r="V21" i="1"/>
  <c r="V195" i="1"/>
  <c r="V204" i="1"/>
  <c r="V54" i="1"/>
  <c r="V74" i="1"/>
  <c r="V94" i="1"/>
  <c r="V158" i="1"/>
  <c r="V162" i="1"/>
  <c r="R190" i="1"/>
  <c r="V647" i="1"/>
  <c r="V805" i="1"/>
  <c r="V808" i="1"/>
  <c r="V16" i="1"/>
  <c r="V196" i="1"/>
  <c r="V205" i="1"/>
  <c r="V478" i="1"/>
  <c r="V20" i="1"/>
  <c r="V40" i="1"/>
  <c r="V172" i="1"/>
  <c r="V173" i="1"/>
  <c r="V177" i="1"/>
  <c r="V198" i="1"/>
  <c r="V199" i="1"/>
  <c r="V200" i="1"/>
  <c r="V201" i="1"/>
  <c r="V206" i="1"/>
  <c r="V207" i="1"/>
  <c r="V208" i="1"/>
  <c r="V220" i="1"/>
  <c r="R425" i="1"/>
  <c r="R428" i="1"/>
  <c r="P627" i="1"/>
  <c r="P631" i="1"/>
  <c r="P634" i="1"/>
  <c r="P638" i="1"/>
  <c r="P642" i="1"/>
  <c r="P646" i="1"/>
  <c r="P650" i="1"/>
  <c r="P654" i="1"/>
  <c r="P721" i="1"/>
  <c r="P729" i="1"/>
  <c r="V813" i="1"/>
  <c r="V156" i="1"/>
  <c r="V194" i="1"/>
  <c r="V197" i="1"/>
  <c r="P13" i="1"/>
  <c r="P15" i="1"/>
  <c r="P17" i="1"/>
  <c r="V64" i="1"/>
  <c r="V84" i="1"/>
  <c r="V179" i="1"/>
  <c r="R186" i="1"/>
  <c r="R214" i="1"/>
  <c r="V237" i="1"/>
  <c r="V238" i="1"/>
  <c r="R424" i="1"/>
  <c r="R427" i="1"/>
  <c r="W636" i="1"/>
  <c r="P628" i="1"/>
  <c r="P635" i="1"/>
  <c r="P639" i="1"/>
  <c r="P643" i="1"/>
  <c r="P647" i="1"/>
  <c r="P651" i="1"/>
  <c r="P663" i="1"/>
  <c r="P728" i="1"/>
  <c r="V822" i="1"/>
  <c r="V819" i="1"/>
  <c r="V820" i="1"/>
  <c r="V824" i="1"/>
  <c r="V825" i="1"/>
  <c r="V146" i="1"/>
  <c r="V140" i="1"/>
  <c r="V19" i="1"/>
  <c r="V23" i="1"/>
  <c r="V25" i="1"/>
  <c r="V27" i="1"/>
  <c r="V29" i="1"/>
  <c r="V31" i="1"/>
  <c r="V33" i="1"/>
  <c r="V35" i="1"/>
  <c r="V37" i="1"/>
  <c r="V39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124" i="1"/>
  <c r="V122" i="1"/>
  <c r="V120" i="1"/>
  <c r="V118" i="1"/>
  <c r="V116" i="1"/>
  <c r="V114" i="1"/>
  <c r="V112" i="1"/>
  <c r="V110" i="1"/>
  <c r="V125" i="1"/>
  <c r="V123" i="1"/>
  <c r="V121" i="1"/>
  <c r="V119" i="1"/>
  <c r="V117" i="1"/>
  <c r="V115" i="1"/>
  <c r="V97" i="1"/>
  <c r="V99" i="1"/>
  <c r="V101" i="1"/>
  <c r="V103" i="1"/>
  <c r="V105" i="1"/>
  <c r="V107" i="1"/>
  <c r="V109" i="1"/>
  <c r="V129" i="1"/>
  <c r="V130" i="1"/>
  <c r="V150" i="1"/>
  <c r="V151" i="1"/>
  <c r="V144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W628" i="1"/>
  <c r="V639" i="1"/>
  <c r="W644" i="1"/>
  <c r="W652" i="1"/>
  <c r="P76" i="2"/>
  <c r="N257" i="1"/>
  <c r="N252" i="1"/>
  <c r="N248" i="1"/>
  <c r="N256" i="1"/>
  <c r="N255" i="1"/>
  <c r="N254" i="1"/>
  <c r="N247" i="1"/>
  <c r="N253" i="1"/>
  <c r="N251" i="1"/>
  <c r="N250" i="1"/>
  <c r="N249" i="1"/>
  <c r="N246" i="1"/>
  <c r="Q117" i="2"/>
  <c r="O116" i="2"/>
  <c r="O117" i="2"/>
  <c r="V133" i="1"/>
  <c r="V134" i="1"/>
  <c r="P423" i="1"/>
  <c r="R423" i="1"/>
  <c r="V652" i="1"/>
  <c r="V648" i="1"/>
  <c r="V644" i="1"/>
  <c r="V640" i="1"/>
  <c r="V636" i="1"/>
  <c r="V632" i="1"/>
  <c r="V628" i="1"/>
  <c r="V653" i="1"/>
  <c r="V649" i="1"/>
  <c r="V645" i="1"/>
  <c r="V641" i="1"/>
  <c r="V637" i="1"/>
  <c r="V633" i="1"/>
  <c r="V629" i="1"/>
  <c r="V625" i="1"/>
  <c r="V654" i="1"/>
  <c r="V650" i="1"/>
  <c r="V646" i="1"/>
  <c r="V642" i="1"/>
  <c r="V638" i="1"/>
  <c r="V634" i="1"/>
  <c r="V630" i="1"/>
  <c r="V626" i="1"/>
  <c r="V627" i="1"/>
  <c r="W632" i="1"/>
  <c r="V635" i="1"/>
  <c r="W640" i="1"/>
  <c r="V643" i="1"/>
  <c r="W648" i="1"/>
  <c r="V651" i="1"/>
  <c r="O16" i="2"/>
  <c r="O14" i="2"/>
  <c r="O12" i="2"/>
  <c r="O13" i="2"/>
  <c r="Q12" i="2"/>
  <c r="O15" i="2"/>
  <c r="N215" i="1"/>
  <c r="N211" i="1"/>
  <c r="N207" i="1"/>
  <c r="N203" i="1"/>
  <c r="N199" i="1"/>
  <c r="N195" i="1"/>
  <c r="N191" i="1"/>
  <c r="N187" i="1"/>
  <c r="N212" i="1"/>
  <c r="N208" i="1"/>
  <c r="N204" i="1"/>
  <c r="N200" i="1"/>
  <c r="N196" i="1"/>
  <c r="N192" i="1"/>
  <c r="N188" i="1"/>
  <c r="N213" i="1"/>
  <c r="N209" i="1"/>
  <c r="N205" i="1"/>
  <c r="N201" i="1"/>
  <c r="N197" i="1"/>
  <c r="N193" i="1"/>
  <c r="N189" i="1"/>
  <c r="O63" i="2"/>
  <c r="O67" i="2"/>
  <c r="O65" i="2"/>
  <c r="Q64" i="2"/>
  <c r="V145" i="1"/>
  <c r="P660" i="1"/>
  <c r="R660" i="1"/>
  <c r="V18" i="1"/>
  <c r="V22" i="1"/>
  <c r="V24" i="1"/>
  <c r="V26" i="1"/>
  <c r="V28" i="1"/>
  <c r="V32" i="1"/>
  <c r="V34" i="1"/>
  <c r="V36" i="1"/>
  <c r="V38" i="1"/>
  <c r="V42" i="1"/>
  <c r="V44" i="1"/>
  <c r="V46" i="1"/>
  <c r="V48" i="1"/>
  <c r="V50" i="1"/>
  <c r="V52" i="1"/>
  <c r="V56" i="1"/>
  <c r="V58" i="1"/>
  <c r="V60" i="1"/>
  <c r="V62" i="1"/>
  <c r="V66" i="1"/>
  <c r="V68" i="1"/>
  <c r="V70" i="1"/>
  <c r="V72" i="1"/>
  <c r="V76" i="1"/>
  <c r="V78" i="1"/>
  <c r="V80" i="1"/>
  <c r="V82" i="1"/>
  <c r="V86" i="1"/>
  <c r="V88" i="1"/>
  <c r="V90" i="1"/>
  <c r="V92" i="1"/>
  <c r="V96" i="1"/>
  <c r="V98" i="1"/>
  <c r="V100" i="1"/>
  <c r="V102" i="1"/>
  <c r="V104" i="1"/>
  <c r="V106" i="1"/>
  <c r="V108" i="1"/>
  <c r="V113" i="1"/>
  <c r="V136" i="1"/>
  <c r="V137" i="1"/>
  <c r="V141" i="1"/>
  <c r="V165" i="1"/>
  <c r="V166" i="1"/>
  <c r="R194" i="1"/>
  <c r="R210" i="1"/>
  <c r="V240" i="1"/>
  <c r="V218" i="1"/>
  <c r="V216" i="1"/>
  <c r="V241" i="1"/>
  <c r="V468" i="1"/>
  <c r="V474" i="1"/>
  <c r="V475" i="1"/>
  <c r="V487" i="1"/>
  <c r="W653" i="1"/>
  <c r="V148" i="1"/>
  <c r="V132" i="1"/>
  <c r="V131" i="1"/>
  <c r="V138" i="1"/>
  <c r="V139" i="1"/>
  <c r="V152" i="1"/>
  <c r="V153" i="1"/>
  <c r="V180" i="1"/>
  <c r="V160" i="1"/>
  <c r="V167" i="1"/>
  <c r="V174" i="1"/>
  <c r="V181" i="1"/>
  <c r="P426" i="1"/>
  <c r="R426" i="1"/>
  <c r="P429" i="1"/>
  <c r="R429" i="1"/>
  <c r="V488" i="1"/>
  <c r="W627" i="1"/>
  <c r="W631" i="1"/>
  <c r="W635" i="1"/>
  <c r="W639" i="1"/>
  <c r="W643" i="1"/>
  <c r="W647" i="1"/>
  <c r="W651" i="1"/>
  <c r="R659" i="1"/>
  <c r="P659" i="1"/>
  <c r="R665" i="1"/>
  <c r="P665" i="1"/>
  <c r="R667" i="1"/>
  <c r="P667" i="1"/>
  <c r="R669" i="1"/>
  <c r="P669" i="1"/>
  <c r="R671" i="1"/>
  <c r="P671" i="1"/>
  <c r="R673" i="1"/>
  <c r="P673" i="1"/>
  <c r="R675" i="1"/>
  <c r="P675" i="1"/>
  <c r="R677" i="1"/>
  <c r="P677" i="1"/>
  <c r="R679" i="1"/>
  <c r="P679" i="1"/>
  <c r="R681" i="1"/>
  <c r="P681" i="1"/>
  <c r="R683" i="1"/>
  <c r="P683" i="1"/>
  <c r="V807" i="1"/>
  <c r="V796" i="1"/>
  <c r="V823" i="1"/>
  <c r="V800" i="1"/>
  <c r="P20" i="2"/>
  <c r="P18" i="2"/>
  <c r="P19" i="2"/>
  <c r="P17" i="2"/>
  <c r="P21" i="2"/>
  <c r="P26" i="2"/>
  <c r="P24" i="2"/>
  <c r="P22" i="2"/>
  <c r="P23" i="2"/>
  <c r="P25" i="2"/>
  <c r="P56" i="2"/>
  <c r="P54" i="2"/>
  <c r="P52" i="2"/>
  <c r="P55" i="2"/>
  <c r="P53" i="2"/>
  <c r="V147" i="1"/>
  <c r="V154" i="1"/>
  <c r="V155" i="1"/>
  <c r="V168" i="1"/>
  <c r="V169" i="1"/>
  <c r="V176" i="1"/>
  <c r="V182" i="1"/>
  <c r="V183" i="1"/>
  <c r="V217" i="1"/>
  <c r="V282" i="1"/>
  <c r="P419" i="1"/>
  <c r="R419" i="1"/>
  <c r="P422" i="1"/>
  <c r="R422" i="1"/>
  <c r="W626" i="1"/>
  <c r="W630" i="1"/>
  <c r="W634" i="1"/>
  <c r="W638" i="1"/>
  <c r="W642" i="1"/>
  <c r="W646" i="1"/>
  <c r="W650" i="1"/>
  <c r="W654" i="1"/>
  <c r="R722" i="1"/>
  <c r="P722" i="1"/>
  <c r="R727" i="1"/>
  <c r="P727" i="1"/>
  <c r="V815" i="1"/>
  <c r="V816" i="1"/>
  <c r="P46" i="2"/>
  <c r="P44" i="2"/>
  <c r="P42" i="2"/>
  <c r="P43" i="2"/>
  <c r="P45" i="2"/>
  <c r="O51" i="2"/>
  <c r="O49" i="2"/>
  <c r="Q48" i="2"/>
  <c r="O47" i="2"/>
  <c r="V128" i="1"/>
  <c r="V135" i="1"/>
  <c r="V142" i="1"/>
  <c r="V149" i="1"/>
  <c r="V163" i="1"/>
  <c r="V170" i="1"/>
  <c r="V171" i="1"/>
  <c r="V185" i="1"/>
  <c r="V239" i="1"/>
  <c r="V246" i="1"/>
  <c r="V285" i="1"/>
  <c r="R417" i="1"/>
  <c r="P430" i="1"/>
  <c r="R430" i="1"/>
  <c r="R431" i="1"/>
  <c r="V469" i="1"/>
  <c r="W625" i="1"/>
  <c r="W629" i="1"/>
  <c r="W633" i="1"/>
  <c r="W637" i="1"/>
  <c r="W641" i="1"/>
  <c r="W645" i="1"/>
  <c r="W649" i="1"/>
  <c r="R661" i="1"/>
  <c r="P661" i="1"/>
  <c r="P662" i="1"/>
  <c r="R664" i="1"/>
  <c r="P664" i="1"/>
  <c r="R666" i="1"/>
  <c r="P666" i="1"/>
  <c r="R668" i="1"/>
  <c r="P668" i="1"/>
  <c r="R670" i="1"/>
  <c r="P670" i="1"/>
  <c r="R672" i="1"/>
  <c r="P672" i="1"/>
  <c r="R674" i="1"/>
  <c r="P674" i="1"/>
  <c r="R676" i="1"/>
  <c r="P676" i="1"/>
  <c r="R678" i="1"/>
  <c r="P678" i="1"/>
  <c r="R680" i="1"/>
  <c r="P680" i="1"/>
  <c r="R682" i="1"/>
  <c r="P682" i="1"/>
  <c r="R684" i="1"/>
  <c r="P684" i="1"/>
  <c r="N21" i="1"/>
  <c r="N20" i="1"/>
  <c r="N19" i="1"/>
  <c r="N18" i="1"/>
  <c r="P16" i="2"/>
  <c r="P14" i="2"/>
  <c r="P12" i="2"/>
  <c r="P15" i="2"/>
  <c r="N85" i="1"/>
  <c r="N84" i="1"/>
  <c r="N83" i="1"/>
  <c r="N82" i="1"/>
  <c r="N81" i="1"/>
  <c r="N80" i="1"/>
  <c r="N79" i="1"/>
  <c r="N78" i="1"/>
  <c r="N77" i="1"/>
  <c r="N76" i="1"/>
  <c r="O46" i="2"/>
  <c r="O44" i="2"/>
  <c r="O42" i="2"/>
  <c r="O45" i="2"/>
  <c r="O43" i="2"/>
  <c r="Q42" i="2"/>
  <c r="V127" i="1"/>
  <c r="V143" i="1"/>
  <c r="V159" i="1"/>
  <c r="V164" i="1"/>
  <c r="V175" i="1"/>
  <c r="V221" i="1"/>
  <c r="V315" i="1"/>
  <c r="V294" i="1"/>
  <c r="P418" i="1"/>
  <c r="R418" i="1"/>
  <c r="R723" i="1"/>
  <c r="P723" i="1"/>
  <c r="R726" i="1"/>
  <c r="P726" i="1"/>
  <c r="V801" i="1"/>
  <c r="V799" i="1"/>
  <c r="O6" i="2"/>
  <c r="O4" i="2"/>
  <c r="O2" i="2"/>
  <c r="O5" i="2"/>
  <c r="P49" i="2"/>
  <c r="P47" i="2"/>
  <c r="P87" i="2"/>
  <c r="P85" i="2"/>
  <c r="P84" i="2"/>
  <c r="P88" i="2"/>
  <c r="P86" i="2"/>
  <c r="V797" i="1"/>
  <c r="V817" i="1"/>
  <c r="P30" i="2"/>
  <c r="P28" i="2"/>
  <c r="P27" i="2"/>
  <c r="P40" i="2"/>
  <c r="P38" i="2"/>
  <c r="P41" i="2"/>
  <c r="O56" i="2"/>
  <c r="O54" i="2"/>
  <c r="O52" i="2"/>
  <c r="O53" i="2"/>
  <c r="Q52" i="2"/>
  <c r="O55" i="2"/>
  <c r="P60" i="2"/>
  <c r="P58" i="2"/>
  <c r="P59" i="2"/>
  <c r="P119" i="2"/>
  <c r="P117" i="2"/>
  <c r="P118" i="2"/>
  <c r="V477" i="1"/>
  <c r="V809" i="1"/>
  <c r="V821" i="1"/>
  <c r="P6" i="2"/>
  <c r="P4" i="2"/>
  <c r="P2" i="2"/>
  <c r="P3" i="2"/>
  <c r="Q18" i="2"/>
  <c r="O19" i="2"/>
  <c r="Q24" i="2"/>
  <c r="O29" i="2"/>
  <c r="Q28" i="2"/>
  <c r="P29" i="2"/>
  <c r="O31" i="2"/>
  <c r="O36" i="2"/>
  <c r="O34" i="2"/>
  <c r="O32" i="2"/>
  <c r="O40" i="2"/>
  <c r="O87" i="2"/>
  <c r="O120" i="2"/>
  <c r="V803" i="1"/>
  <c r="V811" i="1"/>
  <c r="O10" i="2"/>
  <c r="P10" i="2"/>
  <c r="P8" i="2"/>
  <c r="P11" i="2"/>
  <c r="O26" i="2"/>
  <c r="O24" i="2"/>
  <c r="O22" i="2"/>
  <c r="P36" i="2"/>
  <c r="P34" i="2"/>
  <c r="P32" i="2"/>
  <c r="P35" i="2"/>
  <c r="O50" i="2"/>
  <c r="P50" i="2"/>
  <c r="P48" i="2"/>
  <c r="P51" i="2"/>
  <c r="O66" i="2"/>
  <c r="P66" i="2"/>
  <c r="P64" i="2"/>
  <c r="P67" i="2"/>
  <c r="O88" i="2"/>
  <c r="O86" i="2"/>
  <c r="Q85" i="2"/>
  <c r="O84" i="2"/>
  <c r="Q7" i="2"/>
  <c r="O8" i="2"/>
  <c r="Q17" i="2"/>
  <c r="O18" i="2"/>
  <c r="Q27" i="2"/>
  <c r="O28" i="2"/>
  <c r="Q37" i="2"/>
  <c r="O38" i="2"/>
  <c r="Q47" i="2"/>
  <c r="O48" i="2"/>
  <c r="Q57" i="2"/>
  <c r="O58" i="2"/>
  <c r="Q61" i="2"/>
  <c r="Q63" i="2"/>
  <c r="O64" i="2"/>
  <c r="V798" i="1"/>
  <c r="V802" i="1"/>
  <c r="V806" i="1"/>
  <c r="V810" i="1"/>
  <c r="V814" i="1"/>
  <c r="V818" i="1"/>
  <c r="O118" i="2"/>
  <c r="N75" i="1" l="1"/>
  <c r="N74" i="1"/>
  <c r="N73" i="1"/>
  <c r="N72" i="1"/>
  <c r="N71" i="1"/>
  <c r="N70" i="1"/>
  <c r="N69" i="1"/>
  <c r="N68" i="1"/>
  <c r="N67" i="1"/>
  <c r="N66" i="1"/>
  <c r="R79" i="1"/>
  <c r="P79" i="1"/>
  <c r="P201" i="1"/>
  <c r="R201" i="1"/>
  <c r="P254" i="1"/>
  <c r="R254" i="1"/>
  <c r="R76" i="1"/>
  <c r="P76" i="1"/>
  <c r="R80" i="1"/>
  <c r="P80" i="1"/>
  <c r="R84" i="1"/>
  <c r="P84" i="1"/>
  <c r="R20" i="1"/>
  <c r="P20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P189" i="1"/>
  <c r="R189" i="1"/>
  <c r="P205" i="1"/>
  <c r="R205" i="1"/>
  <c r="R192" i="1"/>
  <c r="P192" i="1"/>
  <c r="R208" i="1"/>
  <c r="P208" i="1"/>
  <c r="R195" i="1"/>
  <c r="P195" i="1"/>
  <c r="R211" i="1"/>
  <c r="P211" i="1"/>
  <c r="P251" i="1"/>
  <c r="R251" i="1"/>
  <c r="R255" i="1"/>
  <c r="P255" i="1"/>
  <c r="R257" i="1"/>
  <c r="P257" i="1"/>
  <c r="R83" i="1"/>
  <c r="P83" i="1"/>
  <c r="R19" i="1"/>
  <c r="P19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R188" i="1"/>
  <c r="P188" i="1"/>
  <c r="R191" i="1"/>
  <c r="P191" i="1"/>
  <c r="P250" i="1"/>
  <c r="R250" i="1"/>
  <c r="R252" i="1"/>
  <c r="P252" i="1"/>
  <c r="N11" i="1"/>
  <c r="N10" i="1"/>
  <c r="N9" i="1"/>
  <c r="N8" i="1"/>
  <c r="N7" i="1"/>
  <c r="N6" i="1"/>
  <c r="N5" i="1"/>
  <c r="N4" i="1"/>
  <c r="N3" i="1"/>
  <c r="N2" i="1"/>
  <c r="N286" i="1"/>
  <c r="N285" i="1"/>
  <c r="N287" i="1"/>
  <c r="N280" i="1"/>
  <c r="N277" i="1"/>
  <c r="N273" i="1"/>
  <c r="N269" i="1"/>
  <c r="N265" i="1"/>
  <c r="N261" i="1"/>
  <c r="N274" i="1"/>
  <c r="N272" i="1"/>
  <c r="N271" i="1"/>
  <c r="N258" i="1"/>
  <c r="N283" i="1"/>
  <c r="N279" i="1"/>
  <c r="N275" i="1"/>
  <c r="N262" i="1"/>
  <c r="N260" i="1"/>
  <c r="N284" i="1"/>
  <c r="N282" i="1"/>
  <c r="N281" i="1"/>
  <c r="N278" i="1"/>
  <c r="N276" i="1"/>
  <c r="N270" i="1"/>
  <c r="N268" i="1"/>
  <c r="N267" i="1"/>
  <c r="N266" i="1"/>
  <c r="N263" i="1"/>
  <c r="N264" i="1"/>
  <c r="N259" i="1"/>
  <c r="R77" i="1"/>
  <c r="P77" i="1"/>
  <c r="R81" i="1"/>
  <c r="P81" i="1"/>
  <c r="R85" i="1"/>
  <c r="P85" i="1"/>
  <c r="R21" i="1"/>
  <c r="P21" i="1"/>
  <c r="N95" i="1"/>
  <c r="N94" i="1"/>
  <c r="N93" i="1"/>
  <c r="N92" i="1"/>
  <c r="N91" i="1"/>
  <c r="N90" i="1"/>
  <c r="N89" i="1"/>
  <c r="N88" i="1"/>
  <c r="N87" i="1"/>
  <c r="N86" i="1"/>
  <c r="P193" i="1"/>
  <c r="R193" i="1"/>
  <c r="P209" i="1"/>
  <c r="R209" i="1"/>
  <c r="R196" i="1"/>
  <c r="P196" i="1"/>
  <c r="R212" i="1"/>
  <c r="P212" i="1"/>
  <c r="R199" i="1"/>
  <c r="P199" i="1"/>
  <c r="R215" i="1"/>
  <c r="P215" i="1"/>
  <c r="P246" i="1"/>
  <c r="R246" i="1"/>
  <c r="P253" i="1"/>
  <c r="R253" i="1"/>
  <c r="R256" i="1"/>
  <c r="P256" i="1"/>
  <c r="N31" i="1"/>
  <c r="N30" i="1"/>
  <c r="N29" i="1"/>
  <c r="N28" i="1"/>
  <c r="N27" i="1"/>
  <c r="N26" i="1"/>
  <c r="N25" i="1"/>
  <c r="N24" i="1"/>
  <c r="N23" i="1"/>
  <c r="N22" i="1"/>
  <c r="R204" i="1"/>
  <c r="P204" i="1"/>
  <c r="R207" i="1"/>
  <c r="P207" i="1"/>
  <c r="N65" i="1"/>
  <c r="N64" i="1"/>
  <c r="N63" i="1"/>
  <c r="N62" i="1"/>
  <c r="N61" i="1"/>
  <c r="N60" i="1"/>
  <c r="N59" i="1"/>
  <c r="N58" i="1"/>
  <c r="N57" i="1"/>
  <c r="N56" i="1"/>
  <c r="R78" i="1"/>
  <c r="P78" i="1"/>
  <c r="R82" i="1"/>
  <c r="P82" i="1"/>
  <c r="R18" i="1"/>
  <c r="P18" i="1"/>
  <c r="P197" i="1"/>
  <c r="R197" i="1"/>
  <c r="P213" i="1"/>
  <c r="R213" i="1"/>
  <c r="R200" i="1"/>
  <c r="P200" i="1"/>
  <c r="R187" i="1"/>
  <c r="P187" i="1"/>
  <c r="R203" i="1"/>
  <c r="P203" i="1"/>
  <c r="P249" i="1"/>
  <c r="R249" i="1"/>
  <c r="P247" i="1"/>
  <c r="R247" i="1"/>
  <c r="R248" i="1"/>
  <c r="P248" i="1"/>
  <c r="R56" i="1" l="1"/>
  <c r="P56" i="1"/>
  <c r="R60" i="1"/>
  <c r="P60" i="1"/>
  <c r="R64" i="1"/>
  <c r="P64" i="1"/>
  <c r="R24" i="1"/>
  <c r="P24" i="1"/>
  <c r="R28" i="1"/>
  <c r="P28" i="1"/>
  <c r="W255" i="1"/>
  <c r="W246" i="1"/>
  <c r="R88" i="1"/>
  <c r="P88" i="1"/>
  <c r="R92" i="1"/>
  <c r="P92" i="1"/>
  <c r="P259" i="1"/>
  <c r="R259" i="1"/>
  <c r="P267" i="1"/>
  <c r="R267" i="1"/>
  <c r="R278" i="1"/>
  <c r="P278" i="1"/>
  <c r="R260" i="1"/>
  <c r="P260" i="1"/>
  <c r="P283" i="1"/>
  <c r="R283" i="1"/>
  <c r="R274" i="1"/>
  <c r="P274" i="1"/>
  <c r="R273" i="1"/>
  <c r="P273" i="1"/>
  <c r="R285" i="1"/>
  <c r="P285" i="1"/>
  <c r="R4" i="1"/>
  <c r="P4" i="1"/>
  <c r="R8" i="1"/>
  <c r="P8" i="1"/>
  <c r="R96" i="1"/>
  <c r="P96" i="1"/>
  <c r="R100" i="1"/>
  <c r="P100" i="1"/>
  <c r="R104" i="1"/>
  <c r="P104" i="1"/>
  <c r="R108" i="1"/>
  <c r="P108" i="1"/>
  <c r="R112" i="1"/>
  <c r="P112" i="1"/>
  <c r="R116" i="1"/>
  <c r="P116" i="1"/>
  <c r="R120" i="1"/>
  <c r="P120" i="1"/>
  <c r="R124" i="1"/>
  <c r="P124" i="1"/>
  <c r="R32" i="1"/>
  <c r="P32" i="1"/>
  <c r="R36" i="1"/>
  <c r="P36" i="1"/>
  <c r="R40" i="1"/>
  <c r="P40" i="1"/>
  <c r="R44" i="1"/>
  <c r="P44" i="1"/>
  <c r="R48" i="1"/>
  <c r="P48" i="1"/>
  <c r="R52" i="1"/>
  <c r="P52" i="1"/>
  <c r="R68" i="1"/>
  <c r="P68" i="1"/>
  <c r="R72" i="1"/>
  <c r="P72" i="1"/>
  <c r="R57" i="1"/>
  <c r="P57" i="1"/>
  <c r="R61" i="1"/>
  <c r="P61" i="1"/>
  <c r="R65" i="1"/>
  <c r="P65" i="1"/>
  <c r="R25" i="1"/>
  <c r="P25" i="1"/>
  <c r="R29" i="1"/>
  <c r="P29" i="1"/>
  <c r="R89" i="1"/>
  <c r="P89" i="1"/>
  <c r="R93" i="1"/>
  <c r="P93" i="1"/>
  <c r="P264" i="1"/>
  <c r="R264" i="1"/>
  <c r="R268" i="1"/>
  <c r="P268" i="1"/>
  <c r="P281" i="1"/>
  <c r="R281" i="1"/>
  <c r="R262" i="1"/>
  <c r="P262" i="1"/>
  <c r="R258" i="1"/>
  <c r="P258" i="1"/>
  <c r="R261" i="1"/>
  <c r="P261" i="1"/>
  <c r="R277" i="1"/>
  <c r="P277" i="1"/>
  <c r="R286" i="1"/>
  <c r="P286" i="1"/>
  <c r="R5" i="1"/>
  <c r="P5" i="1"/>
  <c r="R9" i="1"/>
  <c r="P9" i="1"/>
  <c r="R97" i="1"/>
  <c r="P97" i="1"/>
  <c r="R101" i="1"/>
  <c r="P101" i="1"/>
  <c r="R105" i="1"/>
  <c r="P105" i="1"/>
  <c r="R109" i="1"/>
  <c r="P109" i="1"/>
  <c r="R113" i="1"/>
  <c r="P113" i="1"/>
  <c r="R117" i="1"/>
  <c r="P117" i="1"/>
  <c r="R121" i="1"/>
  <c r="P121" i="1"/>
  <c r="R125" i="1"/>
  <c r="P125" i="1"/>
  <c r="R33" i="1"/>
  <c r="P33" i="1"/>
  <c r="R37" i="1"/>
  <c r="P37" i="1"/>
  <c r="R41" i="1"/>
  <c r="P41" i="1"/>
  <c r="R45" i="1"/>
  <c r="P45" i="1"/>
  <c r="R49" i="1"/>
  <c r="P49" i="1"/>
  <c r="R53" i="1"/>
  <c r="P53" i="1"/>
  <c r="R69" i="1"/>
  <c r="P69" i="1"/>
  <c r="R73" i="1"/>
  <c r="P73" i="1"/>
  <c r="R58" i="1"/>
  <c r="P58" i="1"/>
  <c r="R62" i="1"/>
  <c r="P62" i="1"/>
  <c r="R22" i="1"/>
  <c r="P22" i="1"/>
  <c r="R26" i="1"/>
  <c r="P26" i="1"/>
  <c r="R30" i="1"/>
  <c r="P30" i="1"/>
  <c r="R86" i="1"/>
  <c r="P86" i="1"/>
  <c r="R90" i="1"/>
  <c r="P90" i="1"/>
  <c r="R94" i="1"/>
  <c r="P94" i="1"/>
  <c r="P263" i="1"/>
  <c r="R263" i="1"/>
  <c r="R270" i="1"/>
  <c r="P270" i="1"/>
  <c r="P282" i="1"/>
  <c r="R282" i="1"/>
  <c r="P275" i="1"/>
  <c r="R275" i="1"/>
  <c r="P271" i="1"/>
  <c r="R271" i="1"/>
  <c r="R265" i="1"/>
  <c r="P265" i="1"/>
  <c r="R280" i="1"/>
  <c r="P280" i="1"/>
  <c r="R2" i="1"/>
  <c r="P2" i="1"/>
  <c r="R6" i="1"/>
  <c r="P6" i="1"/>
  <c r="R10" i="1"/>
  <c r="P10" i="1"/>
  <c r="R98" i="1"/>
  <c r="P98" i="1"/>
  <c r="R102" i="1"/>
  <c r="P102" i="1"/>
  <c r="R106" i="1"/>
  <c r="P106" i="1"/>
  <c r="R110" i="1"/>
  <c r="P110" i="1"/>
  <c r="R114" i="1"/>
  <c r="W114" i="1" s="1"/>
  <c r="P114" i="1"/>
  <c r="R118" i="1"/>
  <c r="P118" i="1"/>
  <c r="R122" i="1"/>
  <c r="P122" i="1"/>
  <c r="R34" i="1"/>
  <c r="P34" i="1"/>
  <c r="R38" i="1"/>
  <c r="P38" i="1"/>
  <c r="R42" i="1"/>
  <c r="P42" i="1"/>
  <c r="R46" i="1"/>
  <c r="P46" i="1"/>
  <c r="R50" i="1"/>
  <c r="P50" i="1"/>
  <c r="R54" i="1"/>
  <c r="P54" i="1"/>
  <c r="R66" i="1"/>
  <c r="P66" i="1"/>
  <c r="R70" i="1"/>
  <c r="P70" i="1"/>
  <c r="R74" i="1"/>
  <c r="P74" i="1"/>
  <c r="W213" i="1"/>
  <c r="W209" i="1"/>
  <c r="W205" i="1"/>
  <c r="W201" i="1"/>
  <c r="W197" i="1"/>
  <c r="W193" i="1"/>
  <c r="W189" i="1"/>
  <c r="W214" i="1"/>
  <c r="W206" i="1"/>
  <c r="W198" i="1"/>
  <c r="W186" i="1"/>
  <c r="W212" i="1"/>
  <c r="W208" i="1"/>
  <c r="W204" i="1"/>
  <c r="W200" i="1"/>
  <c r="W196" i="1"/>
  <c r="W192" i="1"/>
  <c r="W188" i="1"/>
  <c r="W210" i="1"/>
  <c r="W202" i="1"/>
  <c r="W190" i="1"/>
  <c r="W215" i="1"/>
  <c r="W211" i="1"/>
  <c r="W207" i="1"/>
  <c r="W203" i="1"/>
  <c r="W199" i="1"/>
  <c r="W195" i="1"/>
  <c r="W191" i="1"/>
  <c r="W187" i="1"/>
  <c r="W194" i="1"/>
  <c r="W21" i="1"/>
  <c r="W15" i="1"/>
  <c r="W18" i="1"/>
  <c r="W19" i="1"/>
  <c r="W14" i="1"/>
  <c r="W20" i="1"/>
  <c r="W12" i="1"/>
  <c r="W17" i="1"/>
  <c r="W13" i="1"/>
  <c r="W16" i="1"/>
  <c r="R59" i="1"/>
  <c r="P59" i="1"/>
  <c r="R63" i="1"/>
  <c r="P63" i="1"/>
  <c r="R23" i="1"/>
  <c r="P23" i="1"/>
  <c r="R27" i="1"/>
  <c r="P27" i="1"/>
  <c r="R31" i="1"/>
  <c r="P31" i="1"/>
  <c r="R87" i="1"/>
  <c r="P87" i="1"/>
  <c r="R91" i="1"/>
  <c r="P91" i="1"/>
  <c r="R95" i="1"/>
  <c r="P95" i="1"/>
  <c r="P266" i="1"/>
  <c r="R266" i="1"/>
  <c r="R276" i="1"/>
  <c r="P276" i="1"/>
  <c r="P284" i="1"/>
  <c r="R284" i="1"/>
  <c r="P279" i="1"/>
  <c r="R279" i="1"/>
  <c r="R272" i="1"/>
  <c r="P272" i="1"/>
  <c r="R269" i="1"/>
  <c r="P269" i="1"/>
  <c r="R287" i="1"/>
  <c r="P287" i="1"/>
  <c r="R3" i="1"/>
  <c r="P3" i="1"/>
  <c r="R7" i="1"/>
  <c r="P7" i="1"/>
  <c r="R11" i="1"/>
  <c r="P11" i="1"/>
  <c r="R99" i="1"/>
  <c r="P99" i="1"/>
  <c r="R103" i="1"/>
  <c r="P103" i="1"/>
  <c r="R107" i="1"/>
  <c r="P107" i="1"/>
  <c r="R111" i="1"/>
  <c r="P111" i="1"/>
  <c r="R115" i="1"/>
  <c r="P115" i="1"/>
  <c r="R119" i="1"/>
  <c r="P119" i="1"/>
  <c r="R123" i="1"/>
  <c r="P123" i="1"/>
  <c r="R35" i="1"/>
  <c r="P35" i="1"/>
  <c r="R39" i="1"/>
  <c r="P39" i="1"/>
  <c r="R43" i="1"/>
  <c r="P43" i="1"/>
  <c r="R47" i="1"/>
  <c r="P47" i="1"/>
  <c r="R51" i="1"/>
  <c r="P51" i="1"/>
  <c r="R55" i="1"/>
  <c r="P55" i="1"/>
  <c r="R67" i="1"/>
  <c r="P67" i="1"/>
  <c r="R71" i="1"/>
  <c r="P71" i="1"/>
  <c r="R75" i="1"/>
  <c r="P75" i="1"/>
  <c r="W31" i="1" l="1"/>
  <c r="W29" i="1"/>
  <c r="W27" i="1"/>
  <c r="W25" i="1"/>
  <c r="W23" i="1"/>
  <c r="W30" i="1"/>
  <c r="W28" i="1"/>
  <c r="W26" i="1"/>
  <c r="W24" i="1"/>
  <c r="W22" i="1"/>
  <c r="W282" i="1"/>
  <c r="W285" i="1"/>
  <c r="W84" i="1"/>
  <c r="W78" i="1"/>
  <c r="W85" i="1"/>
  <c r="W83" i="1"/>
  <c r="W81" i="1"/>
  <c r="W79" i="1"/>
  <c r="W77" i="1"/>
  <c r="W82" i="1"/>
  <c r="W80" i="1"/>
  <c r="W76" i="1"/>
  <c r="W74" i="1"/>
  <c r="W70" i="1"/>
  <c r="W75" i="1"/>
  <c r="W73" i="1"/>
  <c r="W71" i="1"/>
  <c r="W69" i="1"/>
  <c r="W67" i="1"/>
  <c r="W72" i="1"/>
  <c r="W66" i="1"/>
  <c r="W68" i="1"/>
  <c r="W55" i="1"/>
  <c r="W53" i="1"/>
  <c r="W51" i="1"/>
  <c r="W49" i="1"/>
  <c r="W47" i="1"/>
  <c r="W45" i="1"/>
  <c r="W43" i="1"/>
  <c r="W54" i="1"/>
  <c r="W52" i="1"/>
  <c r="W48" i="1"/>
  <c r="W44" i="1"/>
  <c r="W50" i="1"/>
  <c r="W46" i="1"/>
  <c r="W42" i="1"/>
  <c r="W11" i="1"/>
  <c r="W10" i="1"/>
  <c r="W9" i="1"/>
  <c r="W8" i="1"/>
  <c r="W7" i="1"/>
  <c r="W6" i="1"/>
  <c r="W5" i="1"/>
  <c r="W4" i="1"/>
  <c r="W3" i="1"/>
  <c r="W2" i="1"/>
  <c r="W94" i="1"/>
  <c r="W90" i="1"/>
  <c r="W95" i="1"/>
  <c r="W93" i="1"/>
  <c r="W91" i="1"/>
  <c r="W89" i="1"/>
  <c r="W87" i="1"/>
  <c r="W92" i="1"/>
  <c r="W86" i="1"/>
  <c r="W88" i="1"/>
  <c r="W41" i="1"/>
  <c r="W39" i="1"/>
  <c r="W37" i="1"/>
  <c r="W35" i="1"/>
  <c r="W33" i="1"/>
  <c r="W40" i="1"/>
  <c r="W38" i="1"/>
  <c r="W36" i="1"/>
  <c r="W34" i="1"/>
  <c r="W32" i="1"/>
  <c r="W124" i="1"/>
  <c r="W120" i="1"/>
  <c r="W116" i="1"/>
  <c r="W110" i="1"/>
  <c r="W108" i="1"/>
  <c r="W102" i="1"/>
  <c r="W123" i="1"/>
  <c r="W119" i="1"/>
  <c r="W115" i="1"/>
  <c r="W112" i="1"/>
  <c r="W109" i="1"/>
  <c r="W107" i="1"/>
  <c r="W105" i="1"/>
  <c r="W103" i="1"/>
  <c r="W101" i="1"/>
  <c r="W99" i="1"/>
  <c r="W97" i="1"/>
  <c r="W125" i="1"/>
  <c r="W121" i="1"/>
  <c r="W113" i="1"/>
  <c r="W104" i="1"/>
  <c r="W98" i="1"/>
  <c r="W122" i="1"/>
  <c r="W118" i="1"/>
  <c r="W111" i="1"/>
  <c r="W117" i="1"/>
  <c r="W106" i="1"/>
  <c r="W100" i="1"/>
  <c r="W96" i="1"/>
  <c r="W62" i="1"/>
  <c r="W65" i="1"/>
  <c r="W63" i="1"/>
  <c r="W61" i="1"/>
  <c r="W59" i="1"/>
  <c r="W57" i="1"/>
  <c r="W64" i="1"/>
  <c r="W58" i="1"/>
  <c r="W60" i="1"/>
  <c r="W56" i="1"/>
</calcChain>
</file>

<file path=xl/sharedStrings.xml><?xml version="1.0" encoding="utf-8"?>
<sst xmlns="http://schemas.openxmlformats.org/spreadsheetml/2006/main" count="2906" uniqueCount="57">
  <si>
    <t>SPECIES</t>
  </si>
  <si>
    <t>ORGANIZATION</t>
  </si>
  <si>
    <t>HAUL_NO</t>
  </si>
  <si>
    <t>DATE</t>
  </si>
  <si>
    <t>LOCATION</t>
  </si>
  <si>
    <t>LAT</t>
  </si>
  <si>
    <t>LONG</t>
  </si>
  <si>
    <t>BOTTOM_DEPTH(m)</t>
  </si>
  <si>
    <t>SAMPLE_NUM</t>
  </si>
  <si>
    <t>LENGTH(mm)</t>
  </si>
  <si>
    <t>NUM_INDIVIDUALS</t>
  </si>
  <si>
    <t>WET_WEIGHT(g)</t>
  </si>
  <si>
    <t>DRY_WEIGHT(g)</t>
  </si>
  <si>
    <t>AFDW(g)</t>
  </si>
  <si>
    <t>WATER_CONTENT(%mass)</t>
  </si>
  <si>
    <t>WATER_CONTENT(%mass,AFDW)</t>
  </si>
  <si>
    <t>WET:DRY</t>
  </si>
  <si>
    <t>WET:DRY(AFDW)</t>
  </si>
  <si>
    <t>SUBSAMPLE_WEIGHT(g)</t>
  </si>
  <si>
    <t>GROSS_HEAT(J/Kg)</t>
  </si>
  <si>
    <t>ENERGY_DENSITY(kJ/g,DRY)</t>
  </si>
  <si>
    <t>ENERGY_DENSITY(kJ/g,WET)</t>
  </si>
  <si>
    <t>ENERGY_DENSITY(kJ/g,WET,AFDW)</t>
  </si>
  <si>
    <t>NOTES</t>
  </si>
  <si>
    <t>E. pacifica/ T. spinifera</t>
  </si>
  <si>
    <t>NOAA</t>
  </si>
  <si>
    <t>NAVARRO</t>
  </si>
  <si>
    <t>AFDW CALCULATION: M2-((AFDW!P2)*M2) - Elaborate</t>
  </si>
  <si>
    <t>FARALLONES</t>
  </si>
  <si>
    <t>POINT SUR</t>
  </si>
  <si>
    <t>PIEDRAS BLANCAS</t>
  </si>
  <si>
    <t>FALSE CAPE</t>
  </si>
  <si>
    <t>FLINT ROCK HEAD</t>
  </si>
  <si>
    <t>NWC STATION</t>
  </si>
  <si>
    <t>GOLDBOGEN</t>
  </si>
  <si>
    <t>DAVENPORT</t>
  </si>
  <si>
    <t>E. mordax</t>
  </si>
  <si>
    <t>CDFW</t>
  </si>
  <si>
    <t>SEASIDE</t>
  </si>
  <si>
    <t>B. BURFORD</t>
  </si>
  <si>
    <t>HOPKINS</t>
  </si>
  <si>
    <t>PT. PIÑOS</t>
  </si>
  <si>
    <t>MARINA</t>
  </si>
  <si>
    <t>DEL MONTE BEACH</t>
  </si>
  <si>
    <t>S. sagax</t>
  </si>
  <si>
    <t>N. MONTEREY BAY</t>
  </si>
  <si>
    <t>MARINA PIPELINE</t>
  </si>
  <si>
    <t>NW MOSS LANDING</t>
  </si>
  <si>
    <t>MOSS LANDING</t>
  </si>
  <si>
    <t>PACIFIC GROVE</t>
  </si>
  <si>
    <t>D. opalescens</t>
  </si>
  <si>
    <t>MID MONTEREY BAY</t>
  </si>
  <si>
    <t>SAMPLE_NO</t>
  </si>
  <si>
    <t>ASH_WEIGHT(g)</t>
  </si>
  <si>
    <t>ASH_WEIGHT(%WW)</t>
  </si>
  <si>
    <t>AVERAGE_AFDW(g)</t>
  </si>
  <si>
    <t>AVERAGE_ASH_WEIGHT(%WW)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</si>
</sst>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Inconsolata"/>
    </font>
    <font>
      <sz val="10"/>
      <color theme="1"/>
      <name val="Arial"/>
    </font>
    <font>
      <i/>
      <sz val="10"/>
      <color theme="1"/>
      <name val="Arial"/>
      <scheme val="minor"/>
    </font>
    <font>
      <i/>
      <sz val="10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E1E1"/>
        <bgColor rgb="FFFFE1E1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6E5F8"/>
        <bgColor rgb="FFF6E5F8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18">
    <border>
      <left/>
      <right/>
      <top/>
      <bottom/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double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3" borderId="4" xfId="0" applyFont="1" applyFill="1" applyBorder="1"/>
    <xf numFmtId="0" fontId="2" fillId="3" borderId="0" xfId="0" applyFont="1" applyFill="1"/>
    <xf numFmtId="164" fontId="2" fillId="3" borderId="0" xfId="0" applyNumberFormat="1" applyFont="1" applyFill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164" fontId="2" fillId="3" borderId="7" xfId="0" applyNumberFormat="1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164" fontId="2" fillId="3" borderId="10" xfId="0" applyNumberFormat="1" applyFont="1" applyFill="1" applyBorder="1"/>
    <xf numFmtId="0" fontId="2" fillId="3" borderId="11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164" fontId="2" fillId="4" borderId="0" xfId="0" applyNumberFormat="1" applyFont="1" applyFill="1"/>
    <xf numFmtId="0" fontId="2" fillId="4" borderId="5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64" fontId="2" fillId="4" borderId="13" xfId="0" applyNumberFormat="1" applyFont="1" applyFill="1" applyBorder="1"/>
    <xf numFmtId="0" fontId="2" fillId="4" borderId="14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164" fontId="2" fillId="4" borderId="7" xfId="0" applyNumberFormat="1" applyFont="1" applyFill="1" applyBorder="1"/>
    <xf numFmtId="0" fontId="2" fillId="4" borderId="8" xfId="0" applyFont="1" applyFill="1" applyBorder="1"/>
    <xf numFmtId="0" fontId="3" fillId="4" borderId="0" xfId="0" applyFont="1" applyFill="1"/>
    <xf numFmtId="0" fontId="2" fillId="4" borderId="9" xfId="0" applyFont="1" applyFill="1" applyBorder="1"/>
    <xf numFmtId="0" fontId="2" fillId="4" borderId="10" xfId="0" applyFont="1" applyFill="1" applyBorder="1"/>
    <xf numFmtId="164" fontId="2" fillId="4" borderId="10" xfId="0" applyNumberFormat="1" applyFont="1" applyFill="1" applyBorder="1"/>
    <xf numFmtId="0" fontId="2" fillId="4" borderId="11" xfId="0" applyFont="1" applyFill="1" applyBorder="1"/>
    <xf numFmtId="0" fontId="2" fillId="0" borderId="4" xfId="0" applyFont="1" applyBorder="1"/>
    <xf numFmtId="0" fontId="2" fillId="0" borderId="0" xfId="0" applyFont="1"/>
    <xf numFmtId="164" fontId="2" fillId="0" borderId="0" xfId="0" applyNumberFormat="1" applyFont="1"/>
    <xf numFmtId="0" fontId="2" fillId="0" borderId="5" xfId="0" applyFont="1" applyBorder="1"/>
    <xf numFmtId="0" fontId="2" fillId="0" borderId="12" xfId="0" applyFont="1" applyBorder="1"/>
    <xf numFmtId="0" fontId="2" fillId="0" borderId="13" xfId="0" applyFont="1" applyBorder="1"/>
    <xf numFmtId="164" fontId="2" fillId="0" borderId="13" xfId="0" applyNumberFormat="1" applyFont="1" applyBorder="1"/>
    <xf numFmtId="0" fontId="2" fillId="0" borderId="14" xfId="0" applyFont="1" applyBorder="1"/>
    <xf numFmtId="0" fontId="3" fillId="5" borderId="0" xfId="0" applyFont="1" applyFill="1"/>
    <xf numFmtId="0" fontId="2" fillId="0" borderId="9" xfId="0" applyFont="1" applyBorder="1"/>
    <xf numFmtId="0" fontId="2" fillId="0" borderId="10" xfId="0" applyFont="1" applyBorder="1"/>
    <xf numFmtId="164" fontId="2" fillId="0" borderId="10" xfId="0" applyNumberFormat="1" applyFont="1" applyBorder="1"/>
    <xf numFmtId="0" fontId="2" fillId="0" borderId="11" xfId="0" applyFont="1" applyBorder="1"/>
    <xf numFmtId="0" fontId="4" fillId="0" borderId="0" xfId="0" applyFont="1" applyAlignment="1">
      <alignment horizontal="right"/>
    </xf>
    <xf numFmtId="0" fontId="4" fillId="0" borderId="13" xfId="0" applyFont="1" applyBorder="1" applyAlignment="1">
      <alignment horizontal="right"/>
    </xf>
    <xf numFmtId="0" fontId="2" fillId="6" borderId="4" xfId="0" applyFont="1" applyFill="1" applyBorder="1"/>
    <xf numFmtId="0" fontId="2" fillId="6" borderId="0" xfId="0" applyFont="1" applyFill="1"/>
    <xf numFmtId="164" fontId="2" fillId="6" borderId="0" xfId="0" applyNumberFormat="1" applyFont="1" applyFill="1"/>
    <xf numFmtId="0" fontId="4" fillId="6" borderId="0" xfId="0" applyFont="1" applyFill="1" applyAlignment="1">
      <alignment horizontal="right"/>
    </xf>
    <xf numFmtId="0" fontId="2" fillId="6" borderId="5" xfId="0" applyFont="1" applyFill="1" applyBorder="1"/>
    <xf numFmtId="0" fontId="2" fillId="6" borderId="12" xfId="0" applyFont="1" applyFill="1" applyBorder="1"/>
    <xf numFmtId="0" fontId="2" fillId="6" borderId="13" xfId="0" applyFont="1" applyFill="1" applyBorder="1"/>
    <xf numFmtId="164" fontId="2" fillId="6" borderId="13" xfId="0" applyNumberFormat="1" applyFont="1" applyFill="1" applyBorder="1"/>
    <xf numFmtId="0" fontId="4" fillId="6" borderId="13" xfId="0" applyFont="1" applyFill="1" applyBorder="1" applyAlignment="1">
      <alignment horizontal="right"/>
    </xf>
    <xf numFmtId="0" fontId="2" fillId="6" borderId="14" xfId="0" applyFont="1" applyFill="1" applyBorder="1"/>
    <xf numFmtId="0" fontId="2" fillId="7" borderId="4" xfId="0" applyFont="1" applyFill="1" applyBorder="1"/>
    <xf numFmtId="0" fontId="2" fillId="7" borderId="12" xfId="0" applyFont="1" applyFill="1" applyBorder="1"/>
    <xf numFmtId="0" fontId="2" fillId="2" borderId="7" xfId="0" applyFont="1" applyFill="1" applyBorder="1"/>
    <xf numFmtId="0" fontId="2" fillId="2" borderId="0" xfId="0" applyFont="1" applyFill="1"/>
    <xf numFmtId="0" fontId="2" fillId="2" borderId="5" xfId="0" applyFont="1" applyFill="1" applyBorder="1"/>
    <xf numFmtId="0" fontId="2" fillId="8" borderId="15" xfId="0" applyFont="1" applyFill="1" applyBorder="1"/>
    <xf numFmtId="0" fontId="2" fillId="8" borderId="0" xfId="0" applyFont="1" applyFill="1"/>
    <xf numFmtId="164" fontId="2" fillId="8" borderId="0" xfId="0" applyNumberFormat="1" applyFont="1" applyFill="1"/>
    <xf numFmtId="0" fontId="2" fillId="8" borderId="5" xfId="0" applyFont="1" applyFill="1" applyBorder="1"/>
    <xf numFmtId="0" fontId="2" fillId="8" borderId="16" xfId="0" applyFont="1" applyFill="1" applyBorder="1"/>
    <xf numFmtId="0" fontId="2" fillId="8" borderId="13" xfId="0" applyFont="1" applyFill="1" applyBorder="1"/>
    <xf numFmtId="164" fontId="2" fillId="8" borderId="13" xfId="0" applyNumberFormat="1" applyFont="1" applyFill="1" applyBorder="1"/>
    <xf numFmtId="0" fontId="2" fillId="8" borderId="14" xfId="0" applyFont="1" applyFill="1" applyBorder="1"/>
    <xf numFmtId="0" fontId="5" fillId="4" borderId="15" xfId="0" applyFont="1" applyFill="1" applyBorder="1"/>
    <xf numFmtId="0" fontId="5" fillId="4" borderId="16" xfId="0" applyFont="1" applyFill="1" applyBorder="1"/>
    <xf numFmtId="0" fontId="5" fillId="4" borderId="17" xfId="0" applyFont="1" applyFill="1" applyBorder="1"/>
    <xf numFmtId="0" fontId="5" fillId="9" borderId="15" xfId="0" applyFont="1" applyFill="1" applyBorder="1"/>
    <xf numFmtId="0" fontId="5" fillId="9" borderId="16" xfId="0" applyFont="1" applyFill="1" applyBorder="1"/>
    <xf numFmtId="0" fontId="6" fillId="9" borderId="16" xfId="0" applyFont="1" applyFill="1" applyBorder="1"/>
    <xf numFmtId="0" fontId="4" fillId="9" borderId="13" xfId="0" applyFont="1" applyFill="1" applyBorder="1"/>
    <xf numFmtId="0" fontId="2" fillId="9" borderId="13" xfId="0" applyFont="1" applyFill="1" applyBorder="1"/>
    <xf numFmtId="164" fontId="2" fillId="9" borderId="13" xfId="0" applyNumberFormat="1" applyFont="1" applyFill="1" applyBorder="1"/>
    <xf numFmtId="0" fontId="2" fillId="9" borderId="14" xfId="0" applyFont="1" applyFill="1" applyBorder="1"/>
    <xf numFmtId="0" fontId="6" fillId="9" borderId="15" xfId="0" applyFont="1" applyFill="1" applyBorder="1"/>
    <xf numFmtId="0" fontId="4" fillId="0" borderId="0" xfId="0" applyFont="1"/>
    <xf numFmtId="0" fontId="4" fillId="0" borderId="13" xfId="0" applyFont="1" applyBorder="1"/>
    <xf numFmtId="0" fontId="4" fillId="9" borderId="0" xfId="0" applyFont="1" applyFill="1"/>
    <xf numFmtId="0" fontId="2" fillId="9" borderId="0" xfId="0" applyFont="1" applyFill="1"/>
    <xf numFmtId="164" fontId="2" fillId="9" borderId="0" xfId="0" applyNumberFormat="1" applyFont="1" applyFill="1"/>
    <xf numFmtId="0" fontId="2" fillId="9" borderId="5" xfId="0" applyFont="1" applyFill="1" applyBorder="1"/>
    <xf numFmtId="0" fontId="5" fillId="0" borderId="15" xfId="0" applyFont="1" applyBorder="1"/>
    <xf numFmtId="0" fontId="5" fillId="0" borderId="17" xfId="0" applyFont="1" applyBorder="1"/>
    <xf numFmtId="0" fontId="5" fillId="10" borderId="15" xfId="0" applyFont="1" applyFill="1" applyBorder="1"/>
    <xf numFmtId="0" fontId="5" fillId="10" borderId="16" xfId="0" applyFont="1" applyFill="1" applyBorder="1"/>
    <xf numFmtId="0" fontId="5" fillId="0" borderId="16" xfId="0" applyFont="1" applyBorder="1"/>
    <xf numFmtId="0" fontId="2" fillId="10" borderId="0" xfId="0" applyFont="1" applyFill="1"/>
    <xf numFmtId="0" fontId="2" fillId="10" borderId="5" xfId="0" applyFont="1" applyFill="1" applyBorder="1"/>
    <xf numFmtId="0" fontId="2" fillId="10" borderId="13" xfId="0" applyFont="1" applyFill="1" applyBorder="1"/>
    <xf numFmtId="0" fontId="2" fillId="10" borderId="1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826"/>
  <sheetViews>
    <sheetView tabSelected="1" zoomScale="160" zoomScaleNormal="160" workbookViewId="0">
      <pane xSplit="1" ySplit="1" topLeftCell="B799" activePane="bottomRight" state="frozen"/>
      <selection pane="topRight" activeCell="B1" sqref="B1"/>
      <selection pane="bottomLeft" activeCell="A2" sqref="A2"/>
      <selection pane="bottomRight" activeCell="B832" sqref="B832"/>
    </sheetView>
  </sheetViews>
  <sheetFormatPr baseColWidth="10" defaultColWidth="12.6640625" defaultRowHeight="15.75" customHeight="1" x14ac:dyDescent="0.15"/>
  <cols>
    <col min="1" max="1" width="17.83203125" customWidth="1"/>
    <col min="2" max="2" width="13.5" customWidth="1"/>
    <col min="3" max="3" width="8.83203125" customWidth="1"/>
    <col min="4" max="4" width="8.33203125" customWidth="1"/>
    <col min="5" max="5" width="17.1640625" customWidth="1"/>
    <col min="6" max="6" width="8.83203125" customWidth="1"/>
    <col min="7" max="7" width="9.6640625" customWidth="1"/>
    <col min="8" max="8" width="17.1640625" customWidth="1"/>
    <col min="9" max="9" width="12.5" customWidth="1"/>
    <col min="10" max="10" width="11.6640625" customWidth="1"/>
    <col min="11" max="11" width="16.1640625" customWidth="1"/>
    <col min="12" max="12" width="14.33203125" customWidth="1"/>
    <col min="13" max="13" width="14.1640625" customWidth="1"/>
    <col min="14" max="14" width="12.6640625" customWidth="1"/>
    <col min="15" max="15" width="22.33203125" customWidth="1"/>
    <col min="16" max="16" width="27.6640625" customWidth="1"/>
    <col min="17" max="17" width="10.6640625" customWidth="1"/>
    <col min="18" max="18" width="14.5" customWidth="1"/>
    <col min="19" max="19" width="20.83203125" customWidth="1"/>
    <col min="20" max="20" width="16.6640625" customWidth="1"/>
    <col min="21" max="21" width="24.1640625" customWidth="1"/>
    <col min="22" max="22" width="24.5" customWidth="1"/>
    <col min="23" max="23" width="29.6640625" customWidth="1"/>
    <col min="24" max="24" width="75.6640625" customWidth="1"/>
    <col min="25" max="38" width="12.6640625" hidden="1"/>
  </cols>
  <sheetData>
    <row r="1" spans="1:38" ht="13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</row>
    <row r="2" spans="1:38" ht="13" x14ac:dyDescent="0.15">
      <c r="A2" s="6" t="s">
        <v>24</v>
      </c>
      <c r="B2" s="7" t="s">
        <v>25</v>
      </c>
      <c r="C2" s="7">
        <v>6</v>
      </c>
      <c r="D2" s="8">
        <v>44315</v>
      </c>
      <c r="E2" s="7" t="s">
        <v>26</v>
      </c>
      <c r="F2" s="7">
        <v>39.073667999999998</v>
      </c>
      <c r="G2" s="7">
        <v>123.59316</v>
      </c>
      <c r="H2" s="7">
        <v>463</v>
      </c>
      <c r="I2" s="7">
        <v>1</v>
      </c>
      <c r="J2" s="7">
        <v>17.04</v>
      </c>
      <c r="K2" s="7">
        <v>19</v>
      </c>
      <c r="L2" s="7">
        <v>1.0237000000000001</v>
      </c>
      <c r="M2" s="7">
        <v>0.182</v>
      </c>
      <c r="N2" s="7">
        <f>M2-((AFDW!P2)*L2)</f>
        <v>0.14161236702099395</v>
      </c>
      <c r="O2" s="7">
        <f t="shared" ref="O2:O125" si="0">1-(M2/L2)</f>
        <v>0.82221353912278983</v>
      </c>
      <c r="P2" s="7">
        <f t="shared" ref="P2:P215" si="1">1-(N2/L2)</f>
        <v>0.86166614533457664</v>
      </c>
      <c r="Q2" s="7">
        <f t="shared" ref="Q2:Q125" si="2">L2/M2</f>
        <v>5.6247252747252752</v>
      </c>
      <c r="R2" s="7">
        <f t="shared" ref="R2:R125" si="3">L2/N2</f>
        <v>7.2288884193866849</v>
      </c>
      <c r="S2" s="7">
        <v>0.182</v>
      </c>
      <c r="T2" s="7">
        <v>19674612.289999999</v>
      </c>
      <c r="U2" s="7">
        <f t="shared" ref="U2:U72" si="4">T2/1000000</f>
        <v>19.674612289999999</v>
      </c>
      <c r="V2" s="7">
        <f>U2/AVERAGE(Q2:Q11)</f>
        <v>4.3023847515494991</v>
      </c>
      <c r="W2" s="7">
        <f>U2/AVERAGE(R2:R11)</f>
        <v>3.4925285879093648</v>
      </c>
      <c r="X2" s="9" t="s">
        <v>27</v>
      </c>
    </row>
    <row r="3" spans="1:38" ht="13" x14ac:dyDescent="0.15">
      <c r="A3" s="6" t="s">
        <v>24</v>
      </c>
      <c r="B3" s="7" t="s">
        <v>25</v>
      </c>
      <c r="C3" s="7">
        <v>6</v>
      </c>
      <c r="D3" s="8">
        <v>44315</v>
      </c>
      <c r="E3" s="7" t="s">
        <v>26</v>
      </c>
      <c r="F3" s="7">
        <v>39.073667999999998</v>
      </c>
      <c r="G3" s="7">
        <v>123.59316</v>
      </c>
      <c r="H3" s="7">
        <v>463</v>
      </c>
      <c r="I3" s="7">
        <v>2</v>
      </c>
      <c r="J3" s="7">
        <v>17.690000000000001</v>
      </c>
      <c r="K3" s="7">
        <v>17</v>
      </c>
      <c r="L3" s="7">
        <v>1.0271999999999999</v>
      </c>
      <c r="M3" s="7">
        <v>0.18229999999999999</v>
      </c>
      <c r="N3" s="7">
        <f>M3-((AFDW!P2)*L3)</f>
        <v>0.14177428289925267</v>
      </c>
      <c r="O3" s="7">
        <f t="shared" si="0"/>
        <v>0.82252725856697817</v>
      </c>
      <c r="P3" s="7">
        <f t="shared" si="1"/>
        <v>0.86197986477876487</v>
      </c>
      <c r="Q3" s="7">
        <f t="shared" si="2"/>
        <v>5.634668129456939</v>
      </c>
      <c r="R3" s="7">
        <f t="shared" si="3"/>
        <v>7.2453196658377488</v>
      </c>
      <c r="S3" s="7">
        <v>0.18229999999999999</v>
      </c>
      <c r="T3" s="7">
        <v>18792871.649999999</v>
      </c>
      <c r="U3" s="7">
        <f t="shared" si="4"/>
        <v>18.792871649999999</v>
      </c>
      <c r="V3" s="7">
        <f>U3/AVERAGE(Q2:Q11)</f>
        <v>4.1095683733438833</v>
      </c>
      <c r="W3" s="7">
        <f>U3/AVERAGE(R2:R11)</f>
        <v>3.3360068558960374</v>
      </c>
      <c r="X3" s="9"/>
    </row>
    <row r="4" spans="1:38" ht="13" x14ac:dyDescent="0.15">
      <c r="A4" s="6" t="s">
        <v>24</v>
      </c>
      <c r="B4" s="7" t="s">
        <v>25</v>
      </c>
      <c r="C4" s="7">
        <v>6</v>
      </c>
      <c r="D4" s="8">
        <v>44315</v>
      </c>
      <c r="E4" s="7" t="s">
        <v>26</v>
      </c>
      <c r="F4" s="7">
        <v>39.073667999999998</v>
      </c>
      <c r="G4" s="7">
        <v>123.59316</v>
      </c>
      <c r="H4" s="7">
        <v>463</v>
      </c>
      <c r="I4" s="7">
        <v>3</v>
      </c>
      <c r="J4" s="7">
        <v>18.3</v>
      </c>
      <c r="K4" s="7">
        <v>16</v>
      </c>
      <c r="L4" s="7">
        <v>1.0406</v>
      </c>
      <c r="M4" s="7">
        <v>0.17810000000000001</v>
      </c>
      <c r="N4" s="7">
        <f>M4-((AFDW!P2)*L4)</f>
        <v>0.13704561797601475</v>
      </c>
      <c r="O4" s="7">
        <f t="shared" si="0"/>
        <v>0.82884874111089757</v>
      </c>
      <c r="P4" s="7">
        <f t="shared" si="1"/>
        <v>0.86830134732268427</v>
      </c>
      <c r="Q4" s="7">
        <f t="shared" si="2"/>
        <v>5.8427849522740027</v>
      </c>
      <c r="R4" s="7">
        <f t="shared" si="3"/>
        <v>7.5930921058863934</v>
      </c>
      <c r="S4" s="7">
        <v>0.17810000000000001</v>
      </c>
      <c r="T4" s="7">
        <v>18411790.52</v>
      </c>
      <c r="U4" s="7">
        <f t="shared" si="4"/>
        <v>18.41179052</v>
      </c>
      <c r="V4" s="7">
        <f>U4/AVERAGE(Q2:Q11)</f>
        <v>4.0262347036050095</v>
      </c>
      <c r="W4" s="7">
        <f>U4/AVERAGE(R2:R11)</f>
        <v>3.2683594369166924</v>
      </c>
      <c r="X4" s="9"/>
    </row>
    <row r="5" spans="1:38" ht="13" x14ac:dyDescent="0.15">
      <c r="A5" s="6" t="s">
        <v>24</v>
      </c>
      <c r="B5" s="7" t="s">
        <v>25</v>
      </c>
      <c r="C5" s="7">
        <v>6</v>
      </c>
      <c r="D5" s="8">
        <v>44315</v>
      </c>
      <c r="E5" s="7" t="s">
        <v>26</v>
      </c>
      <c r="F5" s="7">
        <v>39.073667999999998</v>
      </c>
      <c r="G5" s="7">
        <v>123.59316</v>
      </c>
      <c r="H5" s="7">
        <v>463</v>
      </c>
      <c r="I5" s="7">
        <v>4</v>
      </c>
      <c r="J5" s="7">
        <v>17.07</v>
      </c>
      <c r="K5" s="7">
        <v>17</v>
      </c>
      <c r="L5" s="7">
        <v>1.0197000000000001</v>
      </c>
      <c r="M5" s="7">
        <v>0.19220000000000001</v>
      </c>
      <c r="N5" s="7">
        <f>M5-((AFDW!P2)*L5)</f>
        <v>0.1519701774458411</v>
      </c>
      <c r="O5" s="7">
        <f t="shared" si="0"/>
        <v>0.81151319015396683</v>
      </c>
      <c r="P5" s="7">
        <f t="shared" si="1"/>
        <v>0.85096579636575354</v>
      </c>
      <c r="Q5" s="7">
        <f t="shared" si="2"/>
        <v>5.3054110301768986</v>
      </c>
      <c r="R5" s="7">
        <f t="shared" si="3"/>
        <v>6.709869114704424</v>
      </c>
      <c r="S5" s="7">
        <v>0.19220000000000001</v>
      </c>
      <c r="T5" s="7">
        <v>18195163.170000002</v>
      </c>
      <c r="U5" s="7">
        <f t="shared" si="4"/>
        <v>18.195163170000001</v>
      </c>
      <c r="V5" s="7">
        <f>U5/AVERAGE(Q2:Q11)</f>
        <v>3.9788632894357816</v>
      </c>
      <c r="W5" s="7">
        <f>U5/AVERAGE(R2:R11)</f>
        <v>3.2299049453289426</v>
      </c>
      <c r="X5" s="9"/>
    </row>
    <row r="6" spans="1:38" ht="13" x14ac:dyDescent="0.15">
      <c r="A6" s="6" t="s">
        <v>24</v>
      </c>
      <c r="B6" s="7" t="s">
        <v>25</v>
      </c>
      <c r="C6" s="7">
        <v>6</v>
      </c>
      <c r="D6" s="8">
        <v>44315</v>
      </c>
      <c r="E6" s="7" t="s">
        <v>26</v>
      </c>
      <c r="F6" s="7">
        <v>39.073667999999998</v>
      </c>
      <c r="G6" s="7">
        <v>123.59316</v>
      </c>
      <c r="H6" s="7">
        <v>463</v>
      </c>
      <c r="I6" s="7">
        <v>5</v>
      </c>
      <c r="J6" s="7">
        <v>16.809999999999999</v>
      </c>
      <c r="K6" s="7">
        <v>46</v>
      </c>
      <c r="L6" s="7">
        <v>2.1093000000000002</v>
      </c>
      <c r="M6" s="7">
        <v>0.53969999999999996</v>
      </c>
      <c r="N6" s="7">
        <f>M6-((AFDW!P2)*L6)</f>
        <v>0.45648261771747822</v>
      </c>
      <c r="O6" s="7">
        <f t="shared" si="0"/>
        <v>0.74413312473332383</v>
      </c>
      <c r="P6" s="7">
        <f t="shared" si="1"/>
        <v>0.78358573094511064</v>
      </c>
      <c r="Q6" s="7">
        <f t="shared" si="2"/>
        <v>3.9082823790995005</v>
      </c>
      <c r="R6" s="7">
        <f t="shared" si="3"/>
        <v>4.6207674030327865</v>
      </c>
      <c r="S6" s="7">
        <v>0.53969999999999996</v>
      </c>
      <c r="T6" s="7">
        <v>18269074.57</v>
      </c>
      <c r="U6" s="7">
        <f t="shared" si="4"/>
        <v>18.269074570000001</v>
      </c>
      <c r="V6" s="7">
        <f>U6/AVERAGE(Q2:Q11)</f>
        <v>3.9950260109999216</v>
      </c>
      <c r="W6" s="7">
        <f>U6/AVERAGE(R2:R11)</f>
        <v>3.2430252891338167</v>
      </c>
      <c r="X6" s="9"/>
    </row>
    <row r="7" spans="1:38" ht="13" x14ac:dyDescent="0.15">
      <c r="A7" s="6" t="s">
        <v>24</v>
      </c>
      <c r="B7" s="7" t="s">
        <v>25</v>
      </c>
      <c r="C7" s="7">
        <v>6</v>
      </c>
      <c r="D7" s="8">
        <v>44315</v>
      </c>
      <c r="E7" s="7" t="s">
        <v>26</v>
      </c>
      <c r="F7" s="7">
        <v>39.073667999999998</v>
      </c>
      <c r="G7" s="7">
        <v>123.59316</v>
      </c>
      <c r="H7" s="7">
        <v>463</v>
      </c>
      <c r="I7" s="7">
        <v>6</v>
      </c>
      <c r="J7" s="7">
        <v>17.350000000000001</v>
      </c>
      <c r="K7" s="7">
        <v>46</v>
      </c>
      <c r="L7" s="7">
        <v>2.1261000000000001</v>
      </c>
      <c r="M7" s="7">
        <v>0.51670000000000005</v>
      </c>
      <c r="N7" s="7">
        <f>M7-((AFDW!P2)*L7)</f>
        <v>0.4328198139331203</v>
      </c>
      <c r="O7" s="7">
        <f t="shared" si="0"/>
        <v>0.75697286110719153</v>
      </c>
      <c r="P7" s="7">
        <f t="shared" si="1"/>
        <v>0.79642546731897834</v>
      </c>
      <c r="Q7" s="7">
        <f t="shared" si="2"/>
        <v>4.114766789239404</v>
      </c>
      <c r="R7" s="7">
        <f t="shared" si="3"/>
        <v>4.9122057991747274</v>
      </c>
      <c r="S7" s="7">
        <v>0.51670000000000005</v>
      </c>
      <c r="T7" s="7">
        <v>18141285.18</v>
      </c>
      <c r="U7" s="7">
        <f t="shared" si="4"/>
        <v>18.141285180000001</v>
      </c>
      <c r="V7" s="7">
        <f>U7/AVERAGE(Q2:Q11)</f>
        <v>3.9670814134219934</v>
      </c>
      <c r="W7" s="7">
        <f>U7/AVERAGE(R2:R11)</f>
        <v>3.2203408219012224</v>
      </c>
      <c r="X7" s="9"/>
    </row>
    <row r="8" spans="1:38" ht="13" x14ac:dyDescent="0.15">
      <c r="A8" s="6" t="s">
        <v>24</v>
      </c>
      <c r="B8" s="7" t="s">
        <v>25</v>
      </c>
      <c r="C8" s="7">
        <v>6</v>
      </c>
      <c r="D8" s="8">
        <v>44315</v>
      </c>
      <c r="E8" s="7" t="s">
        <v>26</v>
      </c>
      <c r="F8" s="7">
        <v>39.073667999999998</v>
      </c>
      <c r="G8" s="7">
        <v>123.59316</v>
      </c>
      <c r="H8" s="7">
        <v>463</v>
      </c>
      <c r="I8" s="7">
        <v>7</v>
      </c>
      <c r="J8" s="7">
        <v>17.420000000000002</v>
      </c>
      <c r="K8" s="7">
        <v>41</v>
      </c>
      <c r="L8" s="7">
        <v>1.9466000000000001</v>
      </c>
      <c r="M8" s="7">
        <v>0.49349999999999999</v>
      </c>
      <c r="N8" s="7">
        <f>M8-((AFDW!P2)*L8)</f>
        <v>0.41670155674813597</v>
      </c>
      <c r="O8" s="7">
        <f t="shared" si="0"/>
        <v>0.74648104387136549</v>
      </c>
      <c r="P8" s="7">
        <f t="shared" si="1"/>
        <v>0.78593365008315219</v>
      </c>
      <c r="Q8" s="7">
        <f t="shared" si="2"/>
        <v>3.9444782168186427</v>
      </c>
      <c r="R8" s="7">
        <f t="shared" si="3"/>
        <v>4.6714488306473259</v>
      </c>
      <c r="S8" s="7">
        <v>0.49349999999999999</v>
      </c>
      <c r="T8" s="7">
        <v>18241298.870000001</v>
      </c>
      <c r="U8" s="7">
        <f t="shared" si="4"/>
        <v>18.241298870000001</v>
      </c>
      <c r="V8" s="7">
        <f>U8/AVERAGE(Q2:Q11)</f>
        <v>3.9889521048724625</v>
      </c>
      <c r="W8" s="7">
        <f>U8/AVERAGE(R2:R11)</f>
        <v>3.2380947001662008</v>
      </c>
      <c r="X8" s="9"/>
    </row>
    <row r="9" spans="1:38" ht="13" x14ac:dyDescent="0.15">
      <c r="A9" s="6" t="s">
        <v>24</v>
      </c>
      <c r="B9" s="7" t="s">
        <v>25</v>
      </c>
      <c r="C9" s="7">
        <v>6</v>
      </c>
      <c r="D9" s="8">
        <v>44315</v>
      </c>
      <c r="E9" s="7" t="s">
        <v>26</v>
      </c>
      <c r="F9" s="7">
        <v>39.073667999999998</v>
      </c>
      <c r="G9" s="7">
        <v>123.59316</v>
      </c>
      <c r="H9" s="7">
        <v>463</v>
      </c>
      <c r="I9" s="7">
        <v>8</v>
      </c>
      <c r="J9" s="7">
        <v>17.11</v>
      </c>
      <c r="K9" s="7">
        <v>44</v>
      </c>
      <c r="L9" s="7">
        <v>1.9721</v>
      </c>
      <c r="M9" s="7">
        <v>0.4965</v>
      </c>
      <c r="N9" s="7">
        <f>M9-((AFDW!P2)*L9)</f>
        <v>0.41869551528973542</v>
      </c>
      <c r="O9" s="7">
        <f t="shared" si="0"/>
        <v>0.74823791896962621</v>
      </c>
      <c r="P9" s="7">
        <f t="shared" si="1"/>
        <v>0.78769052518141303</v>
      </c>
      <c r="Q9" s="7">
        <f t="shared" si="2"/>
        <v>3.9720040281973814</v>
      </c>
      <c r="R9" s="7">
        <f t="shared" si="3"/>
        <v>4.7101053820347598</v>
      </c>
      <c r="S9" s="7">
        <v>0.4965</v>
      </c>
      <c r="T9" s="7">
        <v>18444398.23</v>
      </c>
      <c r="U9" s="7">
        <f t="shared" si="4"/>
        <v>18.444398230000001</v>
      </c>
      <c r="V9" s="7">
        <f>U9/AVERAGE(Q2:Q11)</f>
        <v>4.0333652590751301</v>
      </c>
      <c r="W9" s="7">
        <f>U9/AVERAGE(R2:R11)</f>
        <v>3.2741477776312458</v>
      </c>
      <c r="X9" s="9"/>
    </row>
    <row r="10" spans="1:38" ht="13" x14ac:dyDescent="0.15">
      <c r="A10" s="6" t="s">
        <v>24</v>
      </c>
      <c r="B10" s="7" t="s">
        <v>25</v>
      </c>
      <c r="C10" s="7">
        <v>6</v>
      </c>
      <c r="D10" s="8">
        <v>44315</v>
      </c>
      <c r="E10" s="7" t="s">
        <v>26</v>
      </c>
      <c r="F10" s="7">
        <v>39.073667999999998</v>
      </c>
      <c r="G10" s="7">
        <v>123.59316</v>
      </c>
      <c r="H10" s="7">
        <v>463</v>
      </c>
      <c r="I10" s="7">
        <v>9</v>
      </c>
      <c r="J10" s="7">
        <v>16.41</v>
      </c>
      <c r="K10" s="7">
        <v>50</v>
      </c>
      <c r="L10" s="7">
        <v>2.0173999999999999</v>
      </c>
      <c r="M10" s="7">
        <v>0.55979999999999996</v>
      </c>
      <c r="N10" s="7">
        <f>M10-((AFDW!P2)*L10)</f>
        <v>0.48020831222834148</v>
      </c>
      <c r="O10" s="7">
        <f t="shared" si="0"/>
        <v>0.72251412709427976</v>
      </c>
      <c r="P10" s="7">
        <f t="shared" si="1"/>
        <v>0.76196673330606646</v>
      </c>
      <c r="Q10" s="7">
        <f t="shared" si="2"/>
        <v>3.6037870668095748</v>
      </c>
      <c r="R10" s="7">
        <f t="shared" si="3"/>
        <v>4.2010934601246888</v>
      </c>
      <c r="S10" s="7">
        <v>0.55979999999999996</v>
      </c>
      <c r="T10" s="7">
        <v>18725844.579999998</v>
      </c>
      <c r="U10" s="7">
        <f t="shared" si="4"/>
        <v>18.725844579999997</v>
      </c>
      <c r="V10" s="7">
        <f>U10/AVERAGE(Q2:Q11)</f>
        <v>4.0949110962571265</v>
      </c>
      <c r="W10" s="7">
        <f>U10/AVERAGE(R2:R11)</f>
        <v>3.3241085803575765</v>
      </c>
      <c r="X10" s="9"/>
    </row>
    <row r="11" spans="1:38" ht="13" x14ac:dyDescent="0.15">
      <c r="A11" s="10" t="s">
        <v>24</v>
      </c>
      <c r="B11" s="11" t="s">
        <v>25</v>
      </c>
      <c r="C11" s="11">
        <v>6</v>
      </c>
      <c r="D11" s="12">
        <v>44315</v>
      </c>
      <c r="E11" s="11" t="s">
        <v>26</v>
      </c>
      <c r="F11" s="11">
        <v>39.073667999999998</v>
      </c>
      <c r="G11" s="11">
        <v>123.59316</v>
      </c>
      <c r="H11" s="11">
        <v>463</v>
      </c>
      <c r="I11" s="11">
        <v>10</v>
      </c>
      <c r="J11" s="11">
        <v>17.05</v>
      </c>
      <c r="K11" s="11">
        <v>49</v>
      </c>
      <c r="L11" s="11">
        <v>2.1833</v>
      </c>
      <c r="M11" s="11">
        <v>0.57779999999999998</v>
      </c>
      <c r="N11" s="11">
        <f>M11-((AFDW!P2)*L11)</f>
        <v>0.49166312485780606</v>
      </c>
      <c r="O11" s="11">
        <f t="shared" si="0"/>
        <v>0.73535473824027853</v>
      </c>
      <c r="P11" s="11">
        <f t="shared" si="1"/>
        <v>0.77480734445206523</v>
      </c>
      <c r="Q11" s="11">
        <f t="shared" si="2"/>
        <v>3.778643129110419</v>
      </c>
      <c r="R11" s="11">
        <f t="shared" si="3"/>
        <v>4.4406421584523601</v>
      </c>
      <c r="S11" s="11">
        <v>0.57779999999999998</v>
      </c>
      <c r="T11" s="11">
        <v>18389590.84</v>
      </c>
      <c r="U11" s="11">
        <f t="shared" si="4"/>
        <v>18.38959084</v>
      </c>
      <c r="V11" s="11">
        <f>U11/AVERAGE(Q2:Q11)</f>
        <v>4.0213801446783357</v>
      </c>
      <c r="W11" s="11">
        <f>U11/AVERAGE(R2:R11)</f>
        <v>3.2644186722449615</v>
      </c>
      <c r="X11" s="13"/>
    </row>
    <row r="12" spans="1:38" ht="13" x14ac:dyDescent="0.15">
      <c r="A12" s="6" t="s">
        <v>24</v>
      </c>
      <c r="B12" s="7" t="s">
        <v>25</v>
      </c>
      <c r="C12" s="7">
        <v>9</v>
      </c>
      <c r="D12" s="8">
        <v>44317</v>
      </c>
      <c r="E12" s="7" t="s">
        <v>28</v>
      </c>
      <c r="F12" s="7">
        <v>37.416612000000001</v>
      </c>
      <c r="G12" s="7">
        <v>122.530817</v>
      </c>
      <c r="H12" s="7">
        <v>138</v>
      </c>
      <c r="I12" s="7">
        <v>1</v>
      </c>
      <c r="J12" s="7">
        <v>21.21</v>
      </c>
      <c r="K12" s="7">
        <v>15</v>
      </c>
      <c r="L12" s="7">
        <v>2.1196000000000002</v>
      </c>
      <c r="M12" s="7">
        <v>0.43809999999999999</v>
      </c>
      <c r="N12" s="7">
        <f>M12-((AFDW!P7)*L12)</f>
        <v>0.35728430633375541</v>
      </c>
      <c r="O12" s="7">
        <f t="shared" si="0"/>
        <v>0.79331005850160408</v>
      </c>
      <c r="P12" s="7">
        <f t="shared" si="1"/>
        <v>0.83143786264684116</v>
      </c>
      <c r="Q12" s="7">
        <f t="shared" si="2"/>
        <v>4.8381648025564941</v>
      </c>
      <c r="R12" s="7">
        <f t="shared" si="3"/>
        <v>5.932530375459554</v>
      </c>
      <c r="S12" s="7">
        <v>0.43809999999999999</v>
      </c>
      <c r="T12" s="7">
        <v>19923366.640000001</v>
      </c>
      <c r="U12" s="7">
        <f t="shared" si="4"/>
        <v>19.923366640000001</v>
      </c>
      <c r="V12" s="7">
        <f>U12/AVERAGE(Q12:Q21)</f>
        <v>4.9967173318085232</v>
      </c>
      <c r="W12" s="7">
        <f>U12/AVERAGE(R12:R21)</f>
        <v>4.211081728911819</v>
      </c>
      <c r="X12" s="9"/>
    </row>
    <row r="13" spans="1:38" ht="13" x14ac:dyDescent="0.15">
      <c r="A13" s="6" t="s">
        <v>24</v>
      </c>
      <c r="B13" s="7" t="s">
        <v>25</v>
      </c>
      <c r="C13" s="7">
        <v>9</v>
      </c>
      <c r="D13" s="8">
        <v>44317</v>
      </c>
      <c r="E13" s="7" t="s">
        <v>28</v>
      </c>
      <c r="F13" s="7">
        <v>37.416612000000001</v>
      </c>
      <c r="G13" s="7">
        <v>122.530817</v>
      </c>
      <c r="H13" s="7">
        <v>138</v>
      </c>
      <c r="I13" s="7">
        <v>2</v>
      </c>
      <c r="J13" s="7">
        <v>19.8</v>
      </c>
      <c r="K13" s="7">
        <v>17</v>
      </c>
      <c r="L13" s="7">
        <v>2.1070000000000002</v>
      </c>
      <c r="M13" s="7">
        <v>0.44800000000000001</v>
      </c>
      <c r="N13" s="7">
        <f>M13-((AFDW!P7)*L13)</f>
        <v>0.36766471666598538</v>
      </c>
      <c r="O13" s="7">
        <f t="shared" si="0"/>
        <v>0.78737541528239208</v>
      </c>
      <c r="P13" s="7">
        <f t="shared" si="1"/>
        <v>0.82550321942762916</v>
      </c>
      <c r="Q13" s="7">
        <f t="shared" si="2"/>
        <v>4.703125</v>
      </c>
      <c r="R13" s="7">
        <f t="shared" si="3"/>
        <v>5.7307647551999379</v>
      </c>
      <c r="S13" s="7">
        <v>0.44800000000000001</v>
      </c>
      <c r="T13" s="7">
        <v>19341497</v>
      </c>
      <c r="U13" s="7">
        <f t="shared" si="4"/>
        <v>19.341497</v>
      </c>
      <c r="V13" s="7">
        <f>U13/AVERAGE(Q12:Q21)</f>
        <v>4.8507862666639436</v>
      </c>
      <c r="W13" s="7">
        <f>U13/AVERAGE(R12:R21)</f>
        <v>4.0880954558643188</v>
      </c>
      <c r="X13" s="9"/>
    </row>
    <row r="14" spans="1:38" ht="13" x14ac:dyDescent="0.15">
      <c r="A14" s="6" t="s">
        <v>24</v>
      </c>
      <c r="B14" s="7" t="s">
        <v>25</v>
      </c>
      <c r="C14" s="7">
        <v>9</v>
      </c>
      <c r="D14" s="8">
        <v>44317</v>
      </c>
      <c r="E14" s="7" t="s">
        <v>28</v>
      </c>
      <c r="F14" s="7">
        <v>37.416612000000001</v>
      </c>
      <c r="G14" s="7">
        <v>122.530817</v>
      </c>
      <c r="H14" s="7">
        <v>138</v>
      </c>
      <c r="I14" s="7">
        <v>3</v>
      </c>
      <c r="J14" s="7">
        <v>19.98</v>
      </c>
      <c r="K14" s="7">
        <v>16</v>
      </c>
      <c r="L14" s="7">
        <v>2.0562999999999998</v>
      </c>
      <c r="M14" s="7">
        <v>0.39629999999999999</v>
      </c>
      <c r="N14" s="7">
        <f>M14-((AFDW!P7)*L14)</f>
        <v>0.3178977963361489</v>
      </c>
      <c r="O14" s="7">
        <f t="shared" si="0"/>
        <v>0.80727520303457667</v>
      </c>
      <c r="P14" s="7">
        <f t="shared" si="1"/>
        <v>0.84540300717981376</v>
      </c>
      <c r="Q14" s="7">
        <f t="shared" si="2"/>
        <v>5.1887458995710318</v>
      </c>
      <c r="R14" s="7">
        <f t="shared" si="3"/>
        <v>6.4684311237742707</v>
      </c>
      <c r="S14" s="7">
        <v>0.39629999999999999</v>
      </c>
      <c r="T14" s="7">
        <v>18774208.07</v>
      </c>
      <c r="U14" s="7">
        <f t="shared" si="4"/>
        <v>18.77420807</v>
      </c>
      <c r="V14" s="7">
        <f>U14/AVERAGE(Q12:Q21)</f>
        <v>4.7085119974657275</v>
      </c>
      <c r="W14" s="7">
        <f>U14/AVERAGE(R12:R21)</f>
        <v>3.9681910194654644</v>
      </c>
      <c r="X14" s="9"/>
    </row>
    <row r="15" spans="1:38" ht="13" x14ac:dyDescent="0.15">
      <c r="A15" s="6" t="s">
        <v>24</v>
      </c>
      <c r="B15" s="7" t="s">
        <v>25</v>
      </c>
      <c r="C15" s="7">
        <v>9</v>
      </c>
      <c r="D15" s="8">
        <v>44317</v>
      </c>
      <c r="E15" s="7" t="s">
        <v>28</v>
      </c>
      <c r="F15" s="7">
        <v>37.416612000000001</v>
      </c>
      <c r="G15" s="7">
        <v>122.530817</v>
      </c>
      <c r="H15" s="7">
        <v>138</v>
      </c>
      <c r="I15" s="7">
        <v>4</v>
      </c>
      <c r="J15" s="7">
        <v>21.25</v>
      </c>
      <c r="K15" s="7">
        <v>14</v>
      </c>
      <c r="L15" s="7">
        <v>2.1124999999999998</v>
      </c>
      <c r="M15" s="7">
        <v>0.48309999999999997</v>
      </c>
      <c r="N15" s="7">
        <f>M15-((AFDW!P7)*L15)</f>
        <v>0.40255501374318658</v>
      </c>
      <c r="O15" s="7">
        <f t="shared" si="0"/>
        <v>0.77131360946745564</v>
      </c>
      <c r="P15" s="7">
        <f t="shared" si="1"/>
        <v>0.80944141361269273</v>
      </c>
      <c r="Q15" s="7">
        <f t="shared" si="2"/>
        <v>4.3728006623887392</v>
      </c>
      <c r="R15" s="7">
        <f t="shared" si="3"/>
        <v>5.2477299446770456</v>
      </c>
      <c r="S15" s="7">
        <v>0.48309999999999997</v>
      </c>
      <c r="T15" s="7">
        <v>18715194</v>
      </c>
      <c r="U15" s="7">
        <f t="shared" si="4"/>
        <v>18.715194</v>
      </c>
      <c r="V15" s="7">
        <f>U15/AVERAGE(Q12:Q21)</f>
        <v>4.6937114553827675</v>
      </c>
      <c r="W15" s="7">
        <f>U15/AVERAGE(R12:R21)</f>
        <v>3.9557175717587505</v>
      </c>
      <c r="X15" s="9"/>
    </row>
    <row r="16" spans="1:38" ht="13" x14ac:dyDescent="0.15">
      <c r="A16" s="6" t="s">
        <v>24</v>
      </c>
      <c r="B16" s="7" t="s">
        <v>25</v>
      </c>
      <c r="C16" s="7">
        <v>9</v>
      </c>
      <c r="D16" s="8">
        <v>44317</v>
      </c>
      <c r="E16" s="7" t="s">
        <v>28</v>
      </c>
      <c r="F16" s="7">
        <v>37.416612000000001</v>
      </c>
      <c r="G16" s="7">
        <v>122.530817</v>
      </c>
      <c r="H16" s="7">
        <v>138</v>
      </c>
      <c r="I16" s="7">
        <v>5</v>
      </c>
      <c r="J16" s="7">
        <v>19.09</v>
      </c>
      <c r="K16" s="7">
        <v>21</v>
      </c>
      <c r="L16" s="7">
        <v>2.0084</v>
      </c>
      <c r="M16" s="7">
        <v>0.55910000000000004</v>
      </c>
      <c r="N16" s="7">
        <f>M16-((AFDW!P7)*L16)</f>
        <v>0.48252411815470581</v>
      </c>
      <c r="O16" s="7">
        <f t="shared" si="0"/>
        <v>0.72161919936267671</v>
      </c>
      <c r="P16" s="7">
        <f t="shared" si="1"/>
        <v>0.75974700350791391</v>
      </c>
      <c r="Q16" s="7">
        <f t="shared" si="2"/>
        <v>3.5922017528170271</v>
      </c>
      <c r="R16" s="7">
        <f t="shared" si="3"/>
        <v>4.1622789917333654</v>
      </c>
      <c r="S16" s="7">
        <v>0.55910000000000004</v>
      </c>
      <c r="T16" s="7">
        <v>18417522.82</v>
      </c>
      <c r="U16" s="7">
        <f t="shared" si="4"/>
        <v>18.417522820000002</v>
      </c>
      <c r="V16" s="7">
        <f>U16/AVERAGE(Q12:Q21)</f>
        <v>4.6190564650309014</v>
      </c>
      <c r="W16" s="7">
        <f>U16/AVERAGE(R12:R21)</f>
        <v>3.8928006114893483</v>
      </c>
      <c r="X16" s="9"/>
    </row>
    <row r="17" spans="1:24" ht="13" x14ac:dyDescent="0.15">
      <c r="A17" s="6" t="s">
        <v>24</v>
      </c>
      <c r="B17" s="7" t="s">
        <v>25</v>
      </c>
      <c r="C17" s="7">
        <v>9</v>
      </c>
      <c r="D17" s="8">
        <v>44317</v>
      </c>
      <c r="E17" s="7" t="s">
        <v>28</v>
      </c>
      <c r="F17" s="7">
        <v>37.416612000000001</v>
      </c>
      <c r="G17" s="7">
        <v>122.530817</v>
      </c>
      <c r="H17" s="7">
        <v>138</v>
      </c>
      <c r="I17" s="7">
        <v>6</v>
      </c>
      <c r="J17" s="7">
        <v>19.510000000000002</v>
      </c>
      <c r="K17" s="7">
        <v>23</v>
      </c>
      <c r="L17" s="7">
        <v>2.1261999999999999</v>
      </c>
      <c r="M17" s="7">
        <v>0.59440000000000004</v>
      </c>
      <c r="N17" s="7">
        <f>M17-((AFDW!P7)*L17)</f>
        <v>0.51333266282639689</v>
      </c>
      <c r="O17" s="7">
        <f t="shared" si="0"/>
        <v>0.72044022199228674</v>
      </c>
      <c r="P17" s="7">
        <f t="shared" si="1"/>
        <v>0.75856802613752383</v>
      </c>
      <c r="Q17" s="7">
        <f t="shared" si="2"/>
        <v>3.5770524899057867</v>
      </c>
      <c r="R17" s="7">
        <f t="shared" si="3"/>
        <v>4.1419534620945324</v>
      </c>
      <c r="S17" s="7">
        <v>0.59440000000000004</v>
      </c>
      <c r="T17" s="7">
        <v>18273389.829999998</v>
      </c>
      <c r="U17" s="7">
        <f t="shared" si="4"/>
        <v>18.273389829999999</v>
      </c>
      <c r="V17" s="7">
        <f>U17/AVERAGE(Q12:Q21)</f>
        <v>4.5829083670597246</v>
      </c>
      <c r="W17" s="7">
        <f>U17/AVERAGE(R12:R21)</f>
        <v>3.8623360915269509</v>
      </c>
      <c r="X17" s="9"/>
    </row>
    <row r="18" spans="1:24" ht="13" x14ac:dyDescent="0.15">
      <c r="A18" s="6" t="s">
        <v>24</v>
      </c>
      <c r="B18" s="7" t="s">
        <v>25</v>
      </c>
      <c r="C18" s="7">
        <v>9</v>
      </c>
      <c r="D18" s="8">
        <v>44317</v>
      </c>
      <c r="E18" s="7" t="s">
        <v>28</v>
      </c>
      <c r="F18" s="7">
        <v>37.416612000000001</v>
      </c>
      <c r="G18" s="7">
        <v>122.530817</v>
      </c>
      <c r="H18" s="7">
        <v>138</v>
      </c>
      <c r="I18" s="7">
        <v>7</v>
      </c>
      <c r="J18" s="7">
        <v>19.39</v>
      </c>
      <c r="K18" s="7">
        <v>24</v>
      </c>
      <c r="L18" s="7">
        <v>2.0360999999999998</v>
      </c>
      <c r="M18" s="7">
        <v>0.57979999999999998</v>
      </c>
      <c r="N18" s="7">
        <f>M18-((AFDW!P7)*L18)</f>
        <v>0.50216797797988266</v>
      </c>
      <c r="O18" s="7">
        <f t="shared" si="0"/>
        <v>0.7152399194538579</v>
      </c>
      <c r="P18" s="7">
        <f t="shared" si="1"/>
        <v>0.75336772359909498</v>
      </c>
      <c r="Q18" s="7">
        <f t="shared" si="2"/>
        <v>3.5117281821317694</v>
      </c>
      <c r="R18" s="7">
        <f t="shared" si="3"/>
        <v>4.0546193490688252</v>
      </c>
      <c r="S18" s="7">
        <v>0.57979999999999998</v>
      </c>
      <c r="T18" s="7">
        <v>18409269.219999999</v>
      </c>
      <c r="U18" s="7">
        <f t="shared" si="4"/>
        <v>18.409269219999999</v>
      </c>
      <c r="V18" s="7">
        <f>U18/AVERAGE(Q12:Q21)</f>
        <v>4.6169864882586511</v>
      </c>
      <c r="W18" s="7">
        <f>U18/AVERAGE(R12:R21)</f>
        <v>3.8910560978845052</v>
      </c>
      <c r="X18" s="9"/>
    </row>
    <row r="19" spans="1:24" ht="13" x14ac:dyDescent="0.15">
      <c r="A19" s="6" t="s">
        <v>24</v>
      </c>
      <c r="B19" s="7" t="s">
        <v>25</v>
      </c>
      <c r="C19" s="7">
        <v>9</v>
      </c>
      <c r="D19" s="8">
        <v>44317</v>
      </c>
      <c r="E19" s="7" t="s">
        <v>28</v>
      </c>
      <c r="F19" s="7">
        <v>37.416612000000001</v>
      </c>
      <c r="G19" s="7">
        <v>122.530817</v>
      </c>
      <c r="H19" s="7">
        <v>138</v>
      </c>
      <c r="I19" s="7">
        <v>8</v>
      </c>
      <c r="J19" s="7">
        <v>20.27</v>
      </c>
      <c r="K19" s="7">
        <v>23</v>
      </c>
      <c r="L19" s="7">
        <v>2.3574999999999999</v>
      </c>
      <c r="M19" s="7">
        <v>0.69069999999999998</v>
      </c>
      <c r="N19" s="7">
        <f>M19-((AFDW!P7)*L19)</f>
        <v>0.60081370172760351</v>
      </c>
      <c r="O19" s="7">
        <f t="shared" si="0"/>
        <v>0.70702014846235417</v>
      </c>
      <c r="P19" s="7">
        <f t="shared" si="1"/>
        <v>0.74514795260759126</v>
      </c>
      <c r="Q19" s="7">
        <f t="shared" si="2"/>
        <v>3.4132039959461418</v>
      </c>
      <c r="R19" s="7">
        <f t="shared" si="3"/>
        <v>3.9238452672120343</v>
      </c>
      <c r="S19" s="7">
        <v>0.69069999999999998</v>
      </c>
      <c r="T19" s="7">
        <v>18359367.809999999</v>
      </c>
      <c r="U19" s="7">
        <f t="shared" si="4"/>
        <v>18.359367809999998</v>
      </c>
      <c r="V19" s="7">
        <f>U19/AVERAGE(Q12:Q21)</f>
        <v>4.6044713724785664</v>
      </c>
      <c r="W19" s="7">
        <f>U19/AVERAGE(R12:R21)</f>
        <v>3.8805087381086705</v>
      </c>
      <c r="X19" s="9"/>
    </row>
    <row r="20" spans="1:24" ht="13" x14ac:dyDescent="0.15">
      <c r="A20" s="6" t="s">
        <v>24</v>
      </c>
      <c r="B20" s="7" t="s">
        <v>25</v>
      </c>
      <c r="C20" s="7">
        <v>9</v>
      </c>
      <c r="D20" s="8">
        <v>44317</v>
      </c>
      <c r="E20" s="7" t="s">
        <v>28</v>
      </c>
      <c r="F20" s="7">
        <v>37.416612000000001</v>
      </c>
      <c r="G20" s="7">
        <v>122.530817</v>
      </c>
      <c r="H20" s="7">
        <v>138</v>
      </c>
      <c r="I20" s="7">
        <v>9</v>
      </c>
      <c r="J20" s="7">
        <v>18.920000000000002</v>
      </c>
      <c r="K20" s="7">
        <v>22</v>
      </c>
      <c r="L20" s="7">
        <v>2.0682999999999998</v>
      </c>
      <c r="M20" s="7">
        <v>0.61229999999999996</v>
      </c>
      <c r="N20" s="7">
        <f>M20-((AFDW!P7)*L20)</f>
        <v>0.5334402626864061</v>
      </c>
      <c r="O20" s="7">
        <f t="shared" si="0"/>
        <v>0.70395977372721563</v>
      </c>
      <c r="P20" s="7">
        <f t="shared" si="1"/>
        <v>0.74208757787245272</v>
      </c>
      <c r="Q20" s="7">
        <f t="shared" si="2"/>
        <v>3.3779193205944797</v>
      </c>
      <c r="R20" s="7">
        <f t="shared" si="3"/>
        <v>3.877285133266914</v>
      </c>
      <c r="S20" s="7">
        <v>0.61229999999999996</v>
      </c>
      <c r="T20" s="7">
        <v>18374178.670000002</v>
      </c>
      <c r="U20" s="7">
        <f t="shared" si="4"/>
        <v>18.374178670000003</v>
      </c>
      <c r="V20" s="7">
        <f>U20/AVERAGE(Q12:Q21)</f>
        <v>4.6081858893169212</v>
      </c>
      <c r="W20" s="7">
        <f>U20/AVERAGE(R12:R21)</f>
        <v>3.8836392201733969</v>
      </c>
      <c r="X20" s="9"/>
    </row>
    <row r="21" spans="1:24" ht="13" x14ac:dyDescent="0.15">
      <c r="A21" s="10" t="s">
        <v>24</v>
      </c>
      <c r="B21" s="11" t="s">
        <v>25</v>
      </c>
      <c r="C21" s="11">
        <v>9</v>
      </c>
      <c r="D21" s="12">
        <v>44317</v>
      </c>
      <c r="E21" s="11" t="s">
        <v>28</v>
      </c>
      <c r="F21" s="11">
        <v>37.416612000000001</v>
      </c>
      <c r="G21" s="11">
        <v>122.530817</v>
      </c>
      <c r="H21" s="11">
        <v>138</v>
      </c>
      <c r="I21" s="11">
        <v>10</v>
      </c>
      <c r="J21" s="11">
        <v>20.05</v>
      </c>
      <c r="K21" s="11">
        <v>21</v>
      </c>
      <c r="L21" s="11">
        <v>2.1760000000000002</v>
      </c>
      <c r="M21" s="11">
        <v>0.65980000000000005</v>
      </c>
      <c r="N21" s="11">
        <f>M21-((AFDW!P7)*L21)</f>
        <v>0.57683389817996411</v>
      </c>
      <c r="O21" s="11">
        <f t="shared" si="0"/>
        <v>0.69678308823529411</v>
      </c>
      <c r="P21" s="11">
        <f t="shared" si="1"/>
        <v>0.7349108923805312</v>
      </c>
      <c r="Q21" s="11">
        <f t="shared" si="2"/>
        <v>3.2979690815398603</v>
      </c>
      <c r="R21" s="11">
        <f t="shared" si="3"/>
        <v>3.7723164447612243</v>
      </c>
      <c r="S21" s="11">
        <v>0.65980000000000005</v>
      </c>
      <c r="T21" s="11">
        <v>18169102</v>
      </c>
      <c r="U21" s="11">
        <f t="shared" si="4"/>
        <v>18.169101999999999</v>
      </c>
      <c r="V21" s="11">
        <f>U21/AVERAGE(Q12:Q21)</f>
        <v>4.556753309178518</v>
      </c>
      <c r="W21" s="11">
        <f>U21/AVERAGE(R12:R21)</f>
        <v>3.8402934024876823</v>
      </c>
      <c r="X21" s="13"/>
    </row>
    <row r="22" spans="1:24" ht="13" x14ac:dyDescent="0.15">
      <c r="A22" s="6" t="s">
        <v>24</v>
      </c>
      <c r="B22" s="7" t="s">
        <v>25</v>
      </c>
      <c r="C22" s="7">
        <v>28</v>
      </c>
      <c r="D22" s="8">
        <v>44321</v>
      </c>
      <c r="E22" s="7" t="s">
        <v>29</v>
      </c>
      <c r="F22" s="7">
        <v>36.175404</v>
      </c>
      <c r="G22" s="7">
        <v>122.047076</v>
      </c>
      <c r="H22" s="7">
        <v>104</v>
      </c>
      <c r="I22" s="7">
        <v>1</v>
      </c>
      <c r="J22" s="7">
        <v>16.079999999999998</v>
      </c>
      <c r="K22" s="7">
        <v>37</v>
      </c>
      <c r="L22" s="7">
        <v>2.1204000000000001</v>
      </c>
      <c r="M22" s="7">
        <v>0.31990000000000002</v>
      </c>
      <c r="N22" s="7">
        <f>M22-((AFDW!P12)*L22)</f>
        <v>0.24070345938485616</v>
      </c>
      <c r="O22" s="7">
        <f t="shared" si="0"/>
        <v>0.84913223920015091</v>
      </c>
      <c r="P22" s="7">
        <f t="shared" si="1"/>
        <v>0.88648205084660625</v>
      </c>
      <c r="Q22" s="7">
        <f t="shared" si="2"/>
        <v>6.6283213504220067</v>
      </c>
      <c r="R22" s="7">
        <f t="shared" si="3"/>
        <v>8.809179583122372</v>
      </c>
      <c r="S22" s="7">
        <v>0.31990000000000002</v>
      </c>
      <c r="T22" s="7">
        <v>17591898.010000002</v>
      </c>
      <c r="U22" s="7">
        <f t="shared" si="4"/>
        <v>17.591898010000001</v>
      </c>
      <c r="V22" s="7">
        <f>U22/AVERAGE(Q22:Q31)</f>
        <v>3.2403431388196093</v>
      </c>
      <c r="W22" s="7">
        <f>U22/AVERAGE(R22:R31)</f>
        <v>2.5769564896935955</v>
      </c>
      <c r="X22" s="9"/>
    </row>
    <row r="23" spans="1:24" ht="13" x14ac:dyDescent="0.15">
      <c r="A23" s="6" t="s">
        <v>24</v>
      </c>
      <c r="B23" s="7" t="s">
        <v>25</v>
      </c>
      <c r="C23" s="7">
        <v>28</v>
      </c>
      <c r="D23" s="8">
        <v>44321</v>
      </c>
      <c r="E23" s="7" t="s">
        <v>29</v>
      </c>
      <c r="F23" s="7">
        <v>36.175404</v>
      </c>
      <c r="G23" s="7">
        <v>122.047076</v>
      </c>
      <c r="H23" s="7">
        <v>104</v>
      </c>
      <c r="I23" s="7">
        <v>2</v>
      </c>
      <c r="J23" s="7">
        <v>17.05</v>
      </c>
      <c r="K23" s="7">
        <v>38</v>
      </c>
      <c r="L23" s="7">
        <v>2.0358000000000001</v>
      </c>
      <c r="M23" s="7">
        <v>0.35560000000000003</v>
      </c>
      <c r="N23" s="7">
        <f>M23-((AFDW!P12)*L23)</f>
        <v>0.27956325345014627</v>
      </c>
      <c r="O23" s="7">
        <f t="shared" si="0"/>
        <v>0.82532665291285978</v>
      </c>
      <c r="P23" s="7">
        <f t="shared" si="1"/>
        <v>0.86267646455931513</v>
      </c>
      <c r="Q23" s="7">
        <f t="shared" si="2"/>
        <v>5.7249718785151851</v>
      </c>
      <c r="R23" s="7">
        <f t="shared" si="3"/>
        <v>7.2820729293846149</v>
      </c>
      <c r="S23" s="7">
        <v>0.35560000000000003</v>
      </c>
      <c r="T23" s="7">
        <v>17225664.43</v>
      </c>
      <c r="U23" s="7">
        <f t="shared" si="4"/>
        <v>17.225664429999998</v>
      </c>
      <c r="V23" s="7">
        <f>U23/AVERAGE(Q22:Q31)</f>
        <v>3.1728846720024548</v>
      </c>
      <c r="W23" s="7">
        <f>U23/AVERAGE(R22:R31)</f>
        <v>2.5233086115517236</v>
      </c>
      <c r="X23" s="9"/>
    </row>
    <row r="24" spans="1:24" ht="13" x14ac:dyDescent="0.15">
      <c r="A24" s="6" t="s">
        <v>24</v>
      </c>
      <c r="B24" s="7" t="s">
        <v>25</v>
      </c>
      <c r="C24" s="7">
        <v>28</v>
      </c>
      <c r="D24" s="8">
        <v>44321</v>
      </c>
      <c r="E24" s="7" t="s">
        <v>29</v>
      </c>
      <c r="F24" s="7">
        <v>36.175404</v>
      </c>
      <c r="G24" s="7">
        <v>122.047076</v>
      </c>
      <c r="H24" s="7">
        <v>104</v>
      </c>
      <c r="I24" s="7">
        <v>3</v>
      </c>
      <c r="J24" s="7">
        <v>17.05</v>
      </c>
      <c r="K24" s="7">
        <v>35</v>
      </c>
      <c r="L24" s="7">
        <v>2.0070000000000001</v>
      </c>
      <c r="M24" s="7">
        <v>0.35470000000000002</v>
      </c>
      <c r="N24" s="7">
        <f>M24-((AFDW!P12)*L24)</f>
        <v>0.27973892802556416</v>
      </c>
      <c r="O24" s="7">
        <f t="shared" si="0"/>
        <v>0.82326856003986049</v>
      </c>
      <c r="P24" s="7">
        <f t="shared" si="1"/>
        <v>0.86061837168631583</v>
      </c>
      <c r="Q24" s="7">
        <f t="shared" si="2"/>
        <v>5.6583027910910628</v>
      </c>
      <c r="R24" s="7">
        <f t="shared" si="3"/>
        <v>7.1745466895354255</v>
      </c>
      <c r="S24" s="7">
        <v>0.35470000000000002</v>
      </c>
      <c r="T24" s="7">
        <v>16708352.1</v>
      </c>
      <c r="U24" s="7">
        <f t="shared" si="4"/>
        <v>16.708352099999999</v>
      </c>
      <c r="V24" s="7">
        <f>U24/AVERAGE(Q22:Q31)</f>
        <v>3.0775982249011009</v>
      </c>
      <c r="W24" s="7">
        <f>U24/AVERAGE(R22:R31)</f>
        <v>2.4475298999406041</v>
      </c>
      <c r="X24" s="9"/>
    </row>
    <row r="25" spans="1:24" ht="13" x14ac:dyDescent="0.15">
      <c r="A25" s="6" t="s">
        <v>24</v>
      </c>
      <c r="B25" s="7" t="s">
        <v>25</v>
      </c>
      <c r="C25" s="7">
        <v>28</v>
      </c>
      <c r="D25" s="8">
        <v>44321</v>
      </c>
      <c r="E25" s="7" t="s">
        <v>29</v>
      </c>
      <c r="F25" s="7">
        <v>36.175404</v>
      </c>
      <c r="G25" s="7">
        <v>122.047076</v>
      </c>
      <c r="H25" s="7">
        <v>104</v>
      </c>
      <c r="I25" s="7">
        <v>4</v>
      </c>
      <c r="J25" s="7">
        <v>17.46</v>
      </c>
      <c r="K25" s="7">
        <v>36</v>
      </c>
      <c r="L25" s="7">
        <v>2.0331999999999999</v>
      </c>
      <c r="M25" s="7">
        <v>0.37790000000000001</v>
      </c>
      <c r="N25" s="7">
        <f>M25-((AFDW!P12)*L25)</f>
        <v>0.30196036296042705</v>
      </c>
      <c r="O25" s="7">
        <f t="shared" si="0"/>
        <v>0.81413535313791063</v>
      </c>
      <c r="P25" s="7">
        <f t="shared" si="1"/>
        <v>0.85148516478436598</v>
      </c>
      <c r="Q25" s="7">
        <f t="shared" si="2"/>
        <v>5.3802593278645139</v>
      </c>
      <c r="R25" s="7">
        <f t="shared" si="3"/>
        <v>6.7333340709570475</v>
      </c>
      <c r="S25" s="7">
        <v>0.37790000000000001</v>
      </c>
      <c r="T25" s="7">
        <v>16804077.489999998</v>
      </c>
      <c r="U25" s="7">
        <f t="shared" si="4"/>
        <v>16.804077489999997</v>
      </c>
      <c r="V25" s="7">
        <f>U25/AVERAGE(Q22:Q31)</f>
        <v>3.0952303820748752</v>
      </c>
      <c r="W25" s="7">
        <f>U25/AVERAGE(R22:R31)</f>
        <v>2.4615522734700961</v>
      </c>
      <c r="X25" s="9"/>
    </row>
    <row r="26" spans="1:24" ht="13" x14ac:dyDescent="0.15">
      <c r="A26" s="6" t="s">
        <v>24</v>
      </c>
      <c r="B26" s="7" t="s">
        <v>25</v>
      </c>
      <c r="C26" s="7">
        <v>28</v>
      </c>
      <c r="D26" s="8">
        <v>44321</v>
      </c>
      <c r="E26" s="7" t="s">
        <v>29</v>
      </c>
      <c r="F26" s="7">
        <v>36.175404</v>
      </c>
      <c r="G26" s="7">
        <v>122.047076</v>
      </c>
      <c r="H26" s="7">
        <v>104</v>
      </c>
      <c r="I26" s="7">
        <v>5</v>
      </c>
      <c r="J26" s="7">
        <v>17.03</v>
      </c>
      <c r="K26" s="7">
        <v>38</v>
      </c>
      <c r="L26" s="7">
        <v>2.1221999999999999</v>
      </c>
      <c r="M26" s="7">
        <v>0.39550000000000002</v>
      </c>
      <c r="N26" s="7">
        <f>M26-((AFDW!P12)*L26)</f>
        <v>0.31623622972389254</v>
      </c>
      <c r="O26" s="7">
        <f t="shared" si="0"/>
        <v>0.8136367920082932</v>
      </c>
      <c r="P26" s="7">
        <f t="shared" si="1"/>
        <v>0.85098660365474865</v>
      </c>
      <c r="Q26" s="7">
        <f t="shared" si="2"/>
        <v>5.3658659924146646</v>
      </c>
      <c r="R26" s="7">
        <f t="shared" si="3"/>
        <v>6.7108060384254626</v>
      </c>
      <c r="S26" s="7">
        <v>0.39550000000000002</v>
      </c>
      <c r="T26" s="7">
        <v>17745672.32</v>
      </c>
      <c r="U26" s="7">
        <f t="shared" si="4"/>
        <v>17.745672320000001</v>
      </c>
      <c r="V26" s="7">
        <f>U26/AVERAGE(Q22:Q31)</f>
        <v>3.2686676283119867</v>
      </c>
      <c r="W26" s="7">
        <f>U26/AVERAGE(R22:R31)</f>
        <v>2.599482183389489</v>
      </c>
      <c r="X26" s="9"/>
    </row>
    <row r="27" spans="1:24" ht="13" x14ac:dyDescent="0.15">
      <c r="A27" s="6" t="s">
        <v>24</v>
      </c>
      <c r="B27" s="7" t="s">
        <v>25</v>
      </c>
      <c r="C27" s="7">
        <v>28</v>
      </c>
      <c r="D27" s="8">
        <v>44321</v>
      </c>
      <c r="E27" s="7" t="s">
        <v>29</v>
      </c>
      <c r="F27" s="7">
        <v>36.175404</v>
      </c>
      <c r="G27" s="7">
        <v>122.047076</v>
      </c>
      <c r="H27" s="7">
        <v>104</v>
      </c>
      <c r="I27" s="7">
        <v>6</v>
      </c>
      <c r="J27" s="7">
        <v>16.95</v>
      </c>
      <c r="K27" s="7">
        <v>35</v>
      </c>
      <c r="L27" s="7">
        <v>2.0322</v>
      </c>
      <c r="M27" s="7">
        <v>0.40110000000000001</v>
      </c>
      <c r="N27" s="7">
        <f>M27-((AFDW!P12)*L27)</f>
        <v>0.32519771277207349</v>
      </c>
      <c r="O27" s="7">
        <f t="shared" si="0"/>
        <v>0.802627694124594</v>
      </c>
      <c r="P27" s="7">
        <f t="shared" si="1"/>
        <v>0.83997750577104935</v>
      </c>
      <c r="Q27" s="7">
        <f t="shared" si="2"/>
        <v>5.0665669409124909</v>
      </c>
      <c r="R27" s="7">
        <f t="shared" si="3"/>
        <v>6.2491214426970476</v>
      </c>
      <c r="S27" s="7">
        <v>0.40110000000000001</v>
      </c>
      <c r="T27" s="7">
        <v>16999934.23</v>
      </c>
      <c r="U27" s="7">
        <f t="shared" si="4"/>
        <v>16.999934230000001</v>
      </c>
      <c r="V27" s="7">
        <f>U27/AVERAGE(Q22:Q31)</f>
        <v>3.1313062530974234</v>
      </c>
      <c r="W27" s="7">
        <f>U27/AVERAGE(R22:R31)</f>
        <v>2.490242429410424</v>
      </c>
      <c r="X27" s="9"/>
    </row>
    <row r="28" spans="1:24" ht="13" x14ac:dyDescent="0.15">
      <c r="A28" s="6" t="s">
        <v>24</v>
      </c>
      <c r="B28" s="7" t="s">
        <v>25</v>
      </c>
      <c r="C28" s="7">
        <v>28</v>
      </c>
      <c r="D28" s="8">
        <v>44321</v>
      </c>
      <c r="E28" s="7" t="s">
        <v>29</v>
      </c>
      <c r="F28" s="7">
        <v>36.175404</v>
      </c>
      <c r="G28" s="7">
        <v>122.047076</v>
      </c>
      <c r="H28" s="7">
        <v>104</v>
      </c>
      <c r="I28" s="7">
        <v>7</v>
      </c>
      <c r="J28" s="7">
        <v>17.23</v>
      </c>
      <c r="K28" s="7">
        <v>36</v>
      </c>
      <c r="L28" s="7">
        <v>2.0123000000000002</v>
      </c>
      <c r="M28" s="7">
        <v>0.4123</v>
      </c>
      <c r="N28" s="7">
        <f>M28-((AFDW!P12)*L28)</f>
        <v>0.33714097402383791</v>
      </c>
      <c r="O28" s="7">
        <f t="shared" si="0"/>
        <v>0.795110073050738</v>
      </c>
      <c r="P28" s="7">
        <f t="shared" si="1"/>
        <v>0.83245988469719334</v>
      </c>
      <c r="Q28" s="7">
        <f t="shared" si="2"/>
        <v>4.8806694154741699</v>
      </c>
      <c r="R28" s="7">
        <f t="shared" si="3"/>
        <v>5.9687197790966762</v>
      </c>
      <c r="S28" s="7">
        <v>0.4123</v>
      </c>
      <c r="T28" s="7">
        <v>16789823.210000001</v>
      </c>
      <c r="U28" s="7">
        <f t="shared" si="4"/>
        <v>16.789823210000002</v>
      </c>
      <c r="V28" s="7">
        <f>U28/AVERAGE(Q22:Q31)</f>
        <v>3.0926048121465737</v>
      </c>
      <c r="W28" s="7">
        <f>U28/AVERAGE(R22:R31)</f>
        <v>2.4594642293414286</v>
      </c>
      <c r="X28" s="9"/>
    </row>
    <row r="29" spans="1:24" ht="13" x14ac:dyDescent="0.15">
      <c r="A29" s="6" t="s">
        <v>24</v>
      </c>
      <c r="B29" s="7" t="s">
        <v>25</v>
      </c>
      <c r="C29" s="7">
        <v>28</v>
      </c>
      <c r="D29" s="8">
        <v>44321</v>
      </c>
      <c r="E29" s="7" t="s">
        <v>29</v>
      </c>
      <c r="F29" s="7">
        <v>36.175404</v>
      </c>
      <c r="G29" s="7">
        <v>122.047076</v>
      </c>
      <c r="H29" s="7">
        <v>104</v>
      </c>
      <c r="I29" s="7">
        <v>8</v>
      </c>
      <c r="J29" s="7">
        <v>17.100000000000001</v>
      </c>
      <c r="K29" s="7">
        <v>38</v>
      </c>
      <c r="L29" s="7">
        <v>2.0112000000000001</v>
      </c>
      <c r="M29" s="7">
        <v>0.38790000000000002</v>
      </c>
      <c r="N29" s="7">
        <f>M29-((AFDW!P12)*L29)</f>
        <v>0.31278205881664906</v>
      </c>
      <c r="O29" s="7">
        <f t="shared" si="0"/>
        <v>0.80713007159904537</v>
      </c>
      <c r="P29" s="7">
        <f t="shared" si="1"/>
        <v>0.84447988324550072</v>
      </c>
      <c r="Q29" s="7">
        <f t="shared" si="2"/>
        <v>5.184841453982985</v>
      </c>
      <c r="R29" s="7">
        <f t="shared" si="3"/>
        <v>6.4300363250021109</v>
      </c>
      <c r="S29" s="7">
        <v>0.38790000000000002</v>
      </c>
      <c r="T29" s="7">
        <v>17732323.199999999</v>
      </c>
      <c r="U29" s="7">
        <f t="shared" si="4"/>
        <v>17.7323232</v>
      </c>
      <c r="V29" s="7">
        <f>U29/AVERAGE(Q22:Q31)</f>
        <v>3.2662087845091921</v>
      </c>
      <c r="W29" s="7">
        <f>U29/AVERAGE(R22:R31)</f>
        <v>2.5975267319995283</v>
      </c>
      <c r="X29" s="9"/>
    </row>
    <row r="30" spans="1:24" ht="13" x14ac:dyDescent="0.15">
      <c r="A30" s="6" t="s">
        <v>24</v>
      </c>
      <c r="B30" s="7" t="s">
        <v>25</v>
      </c>
      <c r="C30" s="7">
        <v>28</v>
      </c>
      <c r="D30" s="8">
        <v>44321</v>
      </c>
      <c r="E30" s="7" t="s">
        <v>29</v>
      </c>
      <c r="F30" s="7">
        <v>36.175404</v>
      </c>
      <c r="G30" s="7">
        <v>122.047076</v>
      </c>
      <c r="H30" s="7">
        <v>104</v>
      </c>
      <c r="I30" s="7">
        <v>9</v>
      </c>
      <c r="J30" s="7">
        <v>16.59</v>
      </c>
      <c r="K30" s="7">
        <v>37</v>
      </c>
      <c r="L30" s="7">
        <v>2.0430999999999999</v>
      </c>
      <c r="M30" s="7">
        <v>0.3992</v>
      </c>
      <c r="N30" s="7">
        <f>M30-((AFDW!P12)*L30)</f>
        <v>0.32289059982512713</v>
      </c>
      <c r="O30" s="7">
        <f t="shared" si="0"/>
        <v>0.80461064069306443</v>
      </c>
      <c r="P30" s="7">
        <f t="shared" si="1"/>
        <v>0.84196045233951977</v>
      </c>
      <c r="Q30" s="7">
        <f t="shared" si="2"/>
        <v>5.1179859719438872</v>
      </c>
      <c r="R30" s="7">
        <f t="shared" si="3"/>
        <v>6.3275301328267632</v>
      </c>
      <c r="S30" s="7">
        <v>0.3992</v>
      </c>
      <c r="T30" s="7">
        <v>16988092.23</v>
      </c>
      <c r="U30" s="7">
        <f t="shared" si="4"/>
        <v>16.988092229999999</v>
      </c>
      <c r="V30" s="7">
        <f>U30/AVERAGE(Q22:Q31)</f>
        <v>3.1291250135615818</v>
      </c>
      <c r="W30" s="7">
        <f>U30/AVERAGE(R22:R31)</f>
        <v>2.4885077491198939</v>
      </c>
      <c r="X30" s="9"/>
    </row>
    <row r="31" spans="1:24" ht="13" x14ac:dyDescent="0.15">
      <c r="A31" s="10" t="s">
        <v>24</v>
      </c>
      <c r="B31" s="11" t="s">
        <v>25</v>
      </c>
      <c r="C31" s="11">
        <v>28</v>
      </c>
      <c r="D31" s="12">
        <v>44321</v>
      </c>
      <c r="E31" s="11" t="s">
        <v>29</v>
      </c>
      <c r="F31" s="11">
        <v>36.175404</v>
      </c>
      <c r="G31" s="11">
        <v>122.047076</v>
      </c>
      <c r="H31" s="11">
        <v>104</v>
      </c>
      <c r="I31" s="11">
        <v>10</v>
      </c>
      <c r="J31" s="11">
        <v>17.3</v>
      </c>
      <c r="K31" s="11">
        <v>33</v>
      </c>
      <c r="L31" s="11">
        <v>2.0554000000000001</v>
      </c>
      <c r="M31" s="11">
        <v>0.3891</v>
      </c>
      <c r="N31" s="11">
        <f>M31-((AFDW!P12)*L31)</f>
        <v>0.31233119714187574</v>
      </c>
      <c r="O31" s="11">
        <f t="shared" si="0"/>
        <v>0.81069378223216892</v>
      </c>
      <c r="P31" s="11">
        <f t="shared" si="1"/>
        <v>0.84804359387862427</v>
      </c>
      <c r="Q31" s="11">
        <f t="shared" si="2"/>
        <v>5.282446671806734</v>
      </c>
      <c r="R31" s="11">
        <f t="shared" si="3"/>
        <v>6.5808347638943649</v>
      </c>
      <c r="S31" s="11">
        <v>0.3891</v>
      </c>
      <c r="T31" s="11">
        <v>17998723.32</v>
      </c>
      <c r="U31" s="11">
        <f t="shared" si="4"/>
        <v>17.99872332</v>
      </c>
      <c r="V31" s="11">
        <f>U31/AVERAGE(Q22:Q31)</f>
        <v>3.3152784073851334</v>
      </c>
      <c r="W31" s="11">
        <f>U31/AVERAGE(R22:R31)</f>
        <v>2.6365504642709929</v>
      </c>
      <c r="X31" s="13"/>
    </row>
    <row r="32" spans="1:24" ht="13" x14ac:dyDescent="0.15">
      <c r="A32" s="6" t="s">
        <v>24</v>
      </c>
      <c r="B32" s="7" t="s">
        <v>25</v>
      </c>
      <c r="C32" s="7">
        <v>48</v>
      </c>
      <c r="D32" s="8">
        <v>44327</v>
      </c>
      <c r="E32" s="7" t="s">
        <v>30</v>
      </c>
      <c r="F32" s="7">
        <v>35.419860999999997</v>
      </c>
      <c r="G32" s="7">
        <v>121.227555</v>
      </c>
      <c r="H32" s="7">
        <v>441</v>
      </c>
      <c r="I32" s="7">
        <v>1</v>
      </c>
      <c r="J32" s="7">
        <v>17.350000000000001</v>
      </c>
      <c r="K32" s="7">
        <v>31</v>
      </c>
      <c r="L32" s="7">
        <v>2.1551999999999998</v>
      </c>
      <c r="M32" s="7">
        <v>0.41410000000000002</v>
      </c>
      <c r="N32" s="7">
        <f>M32-((AFDW!P17)*L32)</f>
        <v>0.33844783411732926</v>
      </c>
      <c r="O32" s="7">
        <f t="shared" si="0"/>
        <v>0.80786005939123973</v>
      </c>
      <c r="P32" s="7">
        <f t="shared" si="1"/>
        <v>0.84296221505320656</v>
      </c>
      <c r="Q32" s="7">
        <f t="shared" si="2"/>
        <v>5.2045399661917404</v>
      </c>
      <c r="R32" s="7">
        <f t="shared" si="3"/>
        <v>6.3678942003595731</v>
      </c>
      <c r="S32" s="7">
        <v>0.41410000000000002</v>
      </c>
      <c r="T32" s="7">
        <v>17118251.600000001</v>
      </c>
      <c r="U32" s="7">
        <f t="shared" si="4"/>
        <v>17.118251600000001</v>
      </c>
      <c r="V32" s="7">
        <f>U32/AVERAGE(Q32:Q41)</f>
        <v>3.4330494869257415</v>
      </c>
      <c r="W32" s="7">
        <f>U32/AVERAGE(R32:R41)</f>
        <v>2.8272472583679162</v>
      </c>
      <c r="X32" s="9"/>
    </row>
    <row r="33" spans="1:24" ht="13" x14ac:dyDescent="0.15">
      <c r="A33" s="6" t="s">
        <v>24</v>
      </c>
      <c r="B33" s="7" t="s">
        <v>25</v>
      </c>
      <c r="C33" s="7">
        <v>48</v>
      </c>
      <c r="D33" s="8">
        <v>44327</v>
      </c>
      <c r="E33" s="7" t="s">
        <v>30</v>
      </c>
      <c r="F33" s="7">
        <v>35.419860999999997</v>
      </c>
      <c r="G33" s="7">
        <v>121.227555</v>
      </c>
      <c r="H33" s="7">
        <v>441</v>
      </c>
      <c r="I33" s="7">
        <v>2</v>
      </c>
      <c r="J33" s="7">
        <v>18.100000000000001</v>
      </c>
      <c r="K33" s="7">
        <v>27</v>
      </c>
      <c r="L33" s="7">
        <v>2.0185</v>
      </c>
      <c r="M33" s="7">
        <v>0.39489999999999997</v>
      </c>
      <c r="N33" s="7">
        <f>M33-((AFDW!P17)*L33)</f>
        <v>0.32404629879632008</v>
      </c>
      <c r="O33" s="7">
        <f t="shared" si="0"/>
        <v>0.80435967302452316</v>
      </c>
      <c r="P33" s="7">
        <f t="shared" si="1"/>
        <v>0.83946182868648989</v>
      </c>
      <c r="Q33" s="7">
        <f t="shared" si="2"/>
        <v>5.1114206128133706</v>
      </c>
      <c r="R33" s="7">
        <f t="shared" si="3"/>
        <v>6.2290481560745494</v>
      </c>
      <c r="S33" s="7">
        <v>0.39489999999999997</v>
      </c>
      <c r="T33" s="7">
        <v>16822348.129999999</v>
      </c>
      <c r="U33" s="7">
        <f t="shared" si="4"/>
        <v>16.822348129999998</v>
      </c>
      <c r="V33" s="7">
        <f>U33/AVERAGE(Q32:Q41)</f>
        <v>3.3737063203687634</v>
      </c>
      <c r="W33" s="7">
        <f>U33/AVERAGE(R32:R41)</f>
        <v>2.7783758961606302</v>
      </c>
      <c r="X33" s="9"/>
    </row>
    <row r="34" spans="1:24" ht="13" x14ac:dyDescent="0.15">
      <c r="A34" s="6" t="s">
        <v>24</v>
      </c>
      <c r="B34" s="7" t="s">
        <v>25</v>
      </c>
      <c r="C34" s="7">
        <v>48</v>
      </c>
      <c r="D34" s="8">
        <v>44327</v>
      </c>
      <c r="E34" s="7" t="s">
        <v>30</v>
      </c>
      <c r="F34" s="7">
        <v>35.419860999999997</v>
      </c>
      <c r="G34" s="7">
        <v>121.227555</v>
      </c>
      <c r="H34" s="7">
        <v>441</v>
      </c>
      <c r="I34" s="7">
        <v>3</v>
      </c>
      <c r="J34" s="7">
        <v>18.920000000000002</v>
      </c>
      <c r="K34" s="7">
        <v>26</v>
      </c>
      <c r="L34" s="7">
        <v>2.0253999999999999</v>
      </c>
      <c r="M34" s="7">
        <v>0.38650000000000001</v>
      </c>
      <c r="N34" s="7">
        <f>M34-((AFDW!P17)*L34)</f>
        <v>0.31540409392225255</v>
      </c>
      <c r="O34" s="7">
        <f t="shared" si="0"/>
        <v>0.80917349659326554</v>
      </c>
      <c r="P34" s="7">
        <f t="shared" si="1"/>
        <v>0.84427565225523227</v>
      </c>
      <c r="Q34" s="7">
        <f t="shared" si="2"/>
        <v>5.2403622250970239</v>
      </c>
      <c r="R34" s="7">
        <f t="shared" si="3"/>
        <v>6.4216033939599502</v>
      </c>
      <c r="S34" s="7">
        <v>0.38650000000000001</v>
      </c>
      <c r="T34" s="7">
        <v>17078606.960000001</v>
      </c>
      <c r="U34" s="7">
        <f t="shared" si="4"/>
        <v>17.078606960000002</v>
      </c>
      <c r="V34" s="7">
        <f>U34/AVERAGE(Q32:Q41)</f>
        <v>3.4250987911308886</v>
      </c>
      <c r="W34" s="7">
        <f>U34/AVERAGE(R32:R41)</f>
        <v>2.820699556980645</v>
      </c>
      <c r="X34" s="9"/>
    </row>
    <row r="35" spans="1:24" ht="13" x14ac:dyDescent="0.15">
      <c r="A35" s="6" t="s">
        <v>24</v>
      </c>
      <c r="B35" s="7" t="s">
        <v>25</v>
      </c>
      <c r="C35" s="7">
        <v>48</v>
      </c>
      <c r="D35" s="8">
        <v>44327</v>
      </c>
      <c r="E35" s="7" t="s">
        <v>30</v>
      </c>
      <c r="F35" s="7">
        <v>35.419860999999997</v>
      </c>
      <c r="G35" s="7">
        <v>121.227555</v>
      </c>
      <c r="H35" s="7">
        <v>441</v>
      </c>
      <c r="I35" s="7">
        <v>4</v>
      </c>
      <c r="J35" s="7">
        <v>17.57</v>
      </c>
      <c r="K35" s="7">
        <v>29</v>
      </c>
      <c r="L35" s="7">
        <v>2.1080000000000001</v>
      </c>
      <c r="M35" s="7">
        <v>0.36070000000000002</v>
      </c>
      <c r="N35" s="7">
        <f>M35-((AFDW!P17)*L35)</f>
        <v>0.28670465586457405</v>
      </c>
      <c r="O35" s="7">
        <f t="shared" si="0"/>
        <v>0.82888994307400377</v>
      </c>
      <c r="P35" s="7">
        <f t="shared" si="1"/>
        <v>0.8639920987359706</v>
      </c>
      <c r="Q35" s="7">
        <f t="shared" si="2"/>
        <v>5.8441918491821454</v>
      </c>
      <c r="R35" s="7">
        <f t="shared" si="3"/>
        <v>7.3525140135698432</v>
      </c>
      <c r="S35" s="7">
        <v>0.36070000000000002</v>
      </c>
      <c r="T35" s="7">
        <v>16903501.879999999</v>
      </c>
      <c r="U35" s="7">
        <f t="shared" si="4"/>
        <v>16.90350188</v>
      </c>
      <c r="V35" s="7">
        <f>U35/AVERAGE(Q32:Q41)</f>
        <v>3.3899816296882972</v>
      </c>
      <c r="W35" s="7">
        <f>U35/AVERAGE(R32:R41)</f>
        <v>2.7917792344544647</v>
      </c>
      <c r="X35" s="9"/>
    </row>
    <row r="36" spans="1:24" ht="13" x14ac:dyDescent="0.15">
      <c r="A36" s="6" t="s">
        <v>24</v>
      </c>
      <c r="B36" s="7" t="s">
        <v>25</v>
      </c>
      <c r="C36" s="7">
        <v>48</v>
      </c>
      <c r="D36" s="8">
        <v>44327</v>
      </c>
      <c r="E36" s="7" t="s">
        <v>30</v>
      </c>
      <c r="F36" s="7">
        <v>35.419860999999997</v>
      </c>
      <c r="G36" s="7">
        <v>121.227555</v>
      </c>
      <c r="H36" s="7">
        <v>441</v>
      </c>
      <c r="I36" s="7">
        <v>5</v>
      </c>
      <c r="J36" s="7">
        <v>16.98</v>
      </c>
      <c r="K36" s="7">
        <v>38</v>
      </c>
      <c r="L36" s="7">
        <v>2.2252000000000001</v>
      </c>
      <c r="M36" s="7">
        <v>0.49790000000000001</v>
      </c>
      <c r="N36" s="7">
        <f>M36-((AFDW!P17)*L36)</f>
        <v>0.41979068322099156</v>
      </c>
      <c r="O36" s="7">
        <f t="shared" si="0"/>
        <v>0.7762448319252202</v>
      </c>
      <c r="P36" s="7">
        <f t="shared" si="1"/>
        <v>0.81134698758718704</v>
      </c>
      <c r="Q36" s="7">
        <f t="shared" si="2"/>
        <v>4.4691705161679049</v>
      </c>
      <c r="R36" s="7">
        <f t="shared" si="3"/>
        <v>5.3007369837900429</v>
      </c>
      <c r="S36" s="7">
        <v>0.49790000000000001</v>
      </c>
      <c r="T36" s="7">
        <v>16727614.65</v>
      </c>
      <c r="U36" s="7">
        <f t="shared" si="4"/>
        <v>16.72761465</v>
      </c>
      <c r="V36" s="7">
        <f>U36/AVERAGE(Q32:Q41)</f>
        <v>3.3547076087883889</v>
      </c>
      <c r="W36" s="7">
        <f>U36/AVERAGE(R32:R41)</f>
        <v>2.7627297321793947</v>
      </c>
      <c r="X36" s="9"/>
    </row>
    <row r="37" spans="1:24" ht="13" x14ac:dyDescent="0.15">
      <c r="A37" s="6" t="s">
        <v>24</v>
      </c>
      <c r="B37" s="7" t="s">
        <v>25</v>
      </c>
      <c r="C37" s="7">
        <v>48</v>
      </c>
      <c r="D37" s="8">
        <v>44327</v>
      </c>
      <c r="E37" s="7" t="s">
        <v>30</v>
      </c>
      <c r="F37" s="7">
        <v>35.419860999999997</v>
      </c>
      <c r="G37" s="7">
        <v>121.227555</v>
      </c>
      <c r="H37" s="7">
        <v>441</v>
      </c>
      <c r="I37" s="7">
        <v>6</v>
      </c>
      <c r="J37" s="7">
        <v>17.010000000000002</v>
      </c>
      <c r="K37" s="7">
        <v>42</v>
      </c>
      <c r="L37" s="7">
        <v>2.4866999999999999</v>
      </c>
      <c r="M37" s="7">
        <v>0.55330000000000001</v>
      </c>
      <c r="N37" s="7">
        <f>M37-((AFDW!P17)*L37)</f>
        <v>0.46601146951538724</v>
      </c>
      <c r="O37" s="7">
        <f t="shared" si="0"/>
        <v>0.77749628021072104</v>
      </c>
      <c r="P37" s="7">
        <f t="shared" si="1"/>
        <v>0.81259843587268776</v>
      </c>
      <c r="Q37" s="7">
        <f t="shared" si="2"/>
        <v>4.494306885956985</v>
      </c>
      <c r="R37" s="7">
        <f t="shared" si="3"/>
        <v>5.3361347577688569</v>
      </c>
      <c r="S37" s="7">
        <v>0.55330000000000001</v>
      </c>
      <c r="T37" s="7">
        <v>16780860.02</v>
      </c>
      <c r="U37" s="7">
        <f t="shared" si="4"/>
        <v>16.780860019999999</v>
      </c>
      <c r="V37" s="7">
        <f>U37/AVERAGE(Q32:Q41)</f>
        <v>3.3653859183746122</v>
      </c>
      <c r="W37" s="7">
        <f>U37/AVERAGE(R32:R41)</f>
        <v>2.771523727610171</v>
      </c>
      <c r="X37" s="9"/>
    </row>
    <row r="38" spans="1:24" ht="13" x14ac:dyDescent="0.15">
      <c r="A38" s="6" t="s">
        <v>24</v>
      </c>
      <c r="B38" s="7" t="s">
        <v>25</v>
      </c>
      <c r="C38" s="7">
        <v>48</v>
      </c>
      <c r="D38" s="8">
        <v>44327</v>
      </c>
      <c r="E38" s="7" t="s">
        <v>30</v>
      </c>
      <c r="F38" s="7">
        <v>35.419860999999997</v>
      </c>
      <c r="G38" s="7">
        <v>121.227555</v>
      </c>
      <c r="H38" s="7">
        <v>441</v>
      </c>
      <c r="I38" s="7">
        <v>7</v>
      </c>
      <c r="J38" s="7">
        <v>17.98</v>
      </c>
      <c r="K38" s="7">
        <v>40</v>
      </c>
      <c r="L38" s="7">
        <v>2.4015</v>
      </c>
      <c r="M38" s="7">
        <v>0.46989999999999998</v>
      </c>
      <c r="N38" s="7">
        <f>M38-((AFDW!P17)*L38)</f>
        <v>0.38560217317778678</v>
      </c>
      <c r="O38" s="7">
        <f t="shared" si="0"/>
        <v>0.80433062669165101</v>
      </c>
      <c r="P38" s="7">
        <f t="shared" si="1"/>
        <v>0.83943278235361785</v>
      </c>
      <c r="Q38" s="7">
        <f t="shared" si="2"/>
        <v>5.1106618429453077</v>
      </c>
      <c r="R38" s="7">
        <f t="shared" si="3"/>
        <v>6.2279213320013058</v>
      </c>
      <c r="S38" s="7">
        <v>0.46989999999999998</v>
      </c>
      <c r="T38" s="7">
        <v>17923157.140000001</v>
      </c>
      <c r="U38" s="7">
        <f t="shared" si="4"/>
        <v>17.923157140000001</v>
      </c>
      <c r="V38" s="7">
        <f>U38/AVERAGE(Q32:Q41)</f>
        <v>3.594472546692002</v>
      </c>
      <c r="W38" s="7">
        <f>U38/AVERAGE(R32:R41)</f>
        <v>2.9601853080230662</v>
      </c>
      <c r="X38" s="9"/>
    </row>
    <row r="39" spans="1:24" ht="13" x14ac:dyDescent="0.15">
      <c r="A39" s="6" t="s">
        <v>24</v>
      </c>
      <c r="B39" s="7" t="s">
        <v>25</v>
      </c>
      <c r="C39" s="7">
        <v>48</v>
      </c>
      <c r="D39" s="8">
        <v>44327</v>
      </c>
      <c r="E39" s="7" t="s">
        <v>30</v>
      </c>
      <c r="F39" s="7">
        <v>35.419860999999997</v>
      </c>
      <c r="G39" s="7">
        <v>121.227555</v>
      </c>
      <c r="H39" s="7">
        <v>441</v>
      </c>
      <c r="I39" s="7">
        <v>8</v>
      </c>
      <c r="J39" s="7">
        <v>17.78</v>
      </c>
      <c r="K39" s="7">
        <v>40</v>
      </c>
      <c r="L39" s="7">
        <v>2.1448999999999998</v>
      </c>
      <c r="M39" s="7">
        <v>0.42209999999999998</v>
      </c>
      <c r="N39" s="7">
        <f>M39-((AFDW!P17)*L39)</f>
        <v>0.34680938632064745</v>
      </c>
      <c r="O39" s="7">
        <f t="shared" si="0"/>
        <v>0.80320760874632846</v>
      </c>
      <c r="P39" s="7">
        <f t="shared" si="1"/>
        <v>0.8383097644082953</v>
      </c>
      <c r="Q39" s="7">
        <f t="shared" si="2"/>
        <v>5.0814972755271262</v>
      </c>
      <c r="R39" s="7">
        <f t="shared" si="3"/>
        <v>6.1846653654780344</v>
      </c>
      <c r="S39" s="7">
        <v>0.42209999999999998</v>
      </c>
      <c r="T39" s="7">
        <v>18108132.91</v>
      </c>
      <c r="U39" s="7">
        <f t="shared" si="4"/>
        <v>18.108132910000002</v>
      </c>
      <c r="V39" s="7">
        <f>U39/AVERAGE(Q32:Q41)</f>
        <v>3.6315692658623289</v>
      </c>
      <c r="W39" s="7">
        <f>U39/AVERAGE(R32:R41)</f>
        <v>2.9907358718783725</v>
      </c>
      <c r="X39" s="9"/>
    </row>
    <row r="40" spans="1:24" ht="13" x14ac:dyDescent="0.15">
      <c r="A40" s="6" t="s">
        <v>24</v>
      </c>
      <c r="B40" s="7" t="s">
        <v>25</v>
      </c>
      <c r="C40" s="7">
        <v>48</v>
      </c>
      <c r="D40" s="8">
        <v>44327</v>
      </c>
      <c r="E40" s="7" t="s">
        <v>30</v>
      </c>
      <c r="F40" s="7">
        <v>35.419860999999997</v>
      </c>
      <c r="G40" s="7">
        <v>121.227555</v>
      </c>
      <c r="H40" s="7">
        <v>441</v>
      </c>
      <c r="I40" s="7">
        <v>9</v>
      </c>
      <c r="J40" s="7">
        <v>17.309999999999999</v>
      </c>
      <c r="K40" s="7">
        <v>46</v>
      </c>
      <c r="L40" s="7">
        <v>2.6694</v>
      </c>
      <c r="M40" s="7">
        <v>0.55520000000000003</v>
      </c>
      <c r="N40" s="7">
        <f>M40-((AFDW!P17)*L40)</f>
        <v>0.46149830567594596</v>
      </c>
      <c r="O40" s="7">
        <f t="shared" si="0"/>
        <v>0.79201318648385399</v>
      </c>
      <c r="P40" s="7">
        <f t="shared" si="1"/>
        <v>0.82711534214582083</v>
      </c>
      <c r="Q40" s="7">
        <f t="shared" si="2"/>
        <v>4.8079971181556189</v>
      </c>
      <c r="R40" s="7">
        <f t="shared" si="3"/>
        <v>5.7842032509527659</v>
      </c>
      <c r="S40" s="7">
        <v>0.55520000000000003</v>
      </c>
      <c r="T40" s="7">
        <v>17686995.129999999</v>
      </c>
      <c r="U40" s="7">
        <f t="shared" si="4"/>
        <v>17.68699513</v>
      </c>
      <c r="V40" s="7">
        <f>U40/AVERAGE(Q32:Q41)</f>
        <v>3.5471104745477966</v>
      </c>
      <c r="W40" s="7">
        <f>U40/AVERAGE(R32:R41)</f>
        <v>2.9211808342657601</v>
      </c>
      <c r="X40" s="9"/>
    </row>
    <row r="41" spans="1:24" ht="13" x14ac:dyDescent="0.15">
      <c r="A41" s="10" t="s">
        <v>24</v>
      </c>
      <c r="B41" s="11" t="s">
        <v>25</v>
      </c>
      <c r="C41" s="11">
        <v>48</v>
      </c>
      <c r="D41" s="12">
        <v>44327</v>
      </c>
      <c r="E41" s="11" t="s">
        <v>30</v>
      </c>
      <c r="F41" s="11">
        <v>35.419860999999997</v>
      </c>
      <c r="G41" s="11">
        <v>121.227555</v>
      </c>
      <c r="H41" s="11">
        <v>441</v>
      </c>
      <c r="I41" s="11">
        <v>10</v>
      </c>
      <c r="J41" s="11">
        <v>17.54</v>
      </c>
      <c r="K41" s="11">
        <v>40</v>
      </c>
      <c r="L41" s="11">
        <v>2.3776999999999999</v>
      </c>
      <c r="M41" s="11">
        <v>0.52849999999999997</v>
      </c>
      <c r="N41" s="11">
        <f>M41-((AFDW!P17)*L41)</f>
        <v>0.44503760448254159</v>
      </c>
      <c r="O41" s="11">
        <f t="shared" si="0"/>
        <v>0.77772637422719437</v>
      </c>
      <c r="P41" s="11">
        <f t="shared" si="1"/>
        <v>0.8128285298891611</v>
      </c>
      <c r="Q41" s="11">
        <f t="shared" si="2"/>
        <v>4.4989593188268682</v>
      </c>
      <c r="R41" s="11">
        <f t="shared" si="3"/>
        <v>5.3426945859207162</v>
      </c>
      <c r="S41" s="11">
        <v>0.52849999999999997</v>
      </c>
      <c r="T41" s="11">
        <v>17349945.609999999</v>
      </c>
      <c r="U41" s="11">
        <f t="shared" si="4"/>
        <v>17.349945609999999</v>
      </c>
      <c r="V41" s="11">
        <f>U41/AVERAGE(Q32:Q41)</f>
        <v>3.4795155058125218</v>
      </c>
      <c r="W41" s="11">
        <f>U41/AVERAGE(R32:R41)</f>
        <v>2.8655137980741539</v>
      </c>
      <c r="X41" s="13"/>
    </row>
    <row r="42" spans="1:24" ht="13" x14ac:dyDescent="0.15">
      <c r="A42" s="6" t="s">
        <v>24</v>
      </c>
      <c r="B42" s="7" t="s">
        <v>25</v>
      </c>
      <c r="C42" s="7">
        <v>67</v>
      </c>
      <c r="D42" s="8">
        <v>44338</v>
      </c>
      <c r="E42" s="7" t="s">
        <v>28</v>
      </c>
      <c r="F42" s="7">
        <v>37.352890000000002</v>
      </c>
      <c r="G42" s="7">
        <v>122.489182</v>
      </c>
      <c r="H42" s="7">
        <v>73</v>
      </c>
      <c r="I42" s="7">
        <v>1</v>
      </c>
      <c r="J42" s="7">
        <v>19.78</v>
      </c>
      <c r="K42" s="7">
        <v>17</v>
      </c>
      <c r="L42" s="7">
        <v>2.0701999999999998</v>
      </c>
      <c r="M42" s="7">
        <v>0.57310000000000005</v>
      </c>
      <c r="N42" s="7">
        <f>M42-((AFDW!P22)*L42)</f>
        <v>0.49744841160085906</v>
      </c>
      <c r="O42" s="7">
        <f t="shared" si="0"/>
        <v>0.72316684378320928</v>
      </c>
      <c r="P42" s="7">
        <f t="shared" si="1"/>
        <v>0.75970997410836683</v>
      </c>
      <c r="Q42" s="7">
        <f t="shared" si="2"/>
        <v>3.6122840690978881</v>
      </c>
      <c r="R42" s="7">
        <f t="shared" si="3"/>
        <v>4.1616375723018288</v>
      </c>
      <c r="S42" s="7">
        <v>0.57310000000000005</v>
      </c>
      <c r="T42" s="7">
        <v>19573593.68</v>
      </c>
      <c r="U42" s="7">
        <f t="shared" si="4"/>
        <v>19.573593679999998</v>
      </c>
      <c r="V42" s="7">
        <f>U42/AVERAGE(Q42:Q55)</f>
        <v>6.3086125621492064</v>
      </c>
      <c r="W42" s="7">
        <f>U42/AVERAGE(R42:R55)</f>
        <v>5.5841155465928294</v>
      </c>
      <c r="X42" s="9"/>
    </row>
    <row r="43" spans="1:24" ht="13" x14ac:dyDescent="0.15">
      <c r="A43" s="6" t="s">
        <v>24</v>
      </c>
      <c r="B43" s="7" t="s">
        <v>25</v>
      </c>
      <c r="C43" s="7">
        <v>67</v>
      </c>
      <c r="D43" s="8">
        <v>44338</v>
      </c>
      <c r="E43" s="7" t="s">
        <v>28</v>
      </c>
      <c r="F43" s="7">
        <v>37.352890000000002</v>
      </c>
      <c r="G43" s="7">
        <v>122.489182</v>
      </c>
      <c r="H43" s="7">
        <v>73</v>
      </c>
      <c r="I43" s="7">
        <v>2</v>
      </c>
      <c r="J43" s="7">
        <v>20.98</v>
      </c>
      <c r="K43" s="7">
        <v>18</v>
      </c>
      <c r="L43" s="7">
        <v>2.0579999999999998</v>
      </c>
      <c r="M43" s="7">
        <v>0.64629999999999999</v>
      </c>
      <c r="N43" s="7">
        <f>M43-((AFDW!P22)*L43)</f>
        <v>0.57109423779082591</v>
      </c>
      <c r="O43" s="7">
        <f t="shared" si="0"/>
        <v>0.68595724003887271</v>
      </c>
      <c r="P43" s="7">
        <f t="shared" si="1"/>
        <v>0.72250037036403014</v>
      </c>
      <c r="Q43" s="7">
        <f t="shared" si="2"/>
        <v>3.1842797462478725</v>
      </c>
      <c r="R43" s="7">
        <f t="shared" si="3"/>
        <v>3.603608413142108</v>
      </c>
      <c r="S43" s="7">
        <v>0.64629999999999999</v>
      </c>
      <c r="T43" s="7">
        <v>19532038.350000001</v>
      </c>
      <c r="U43" s="7">
        <f t="shared" si="4"/>
        <v>19.532038350000001</v>
      </c>
      <c r="V43" s="7">
        <f>U43/AVERAGE(Q42:Q55)</f>
        <v>6.2952191873224823</v>
      </c>
      <c r="W43" s="7">
        <f>U43/AVERAGE(R42:R55)</f>
        <v>5.5722603007912426</v>
      </c>
      <c r="X43" s="9"/>
    </row>
    <row r="44" spans="1:24" ht="13" x14ac:dyDescent="0.15">
      <c r="A44" s="6" t="s">
        <v>24</v>
      </c>
      <c r="B44" s="7" t="s">
        <v>25</v>
      </c>
      <c r="C44" s="7">
        <v>67</v>
      </c>
      <c r="D44" s="8">
        <v>44338</v>
      </c>
      <c r="E44" s="7" t="s">
        <v>28</v>
      </c>
      <c r="F44" s="7">
        <v>37.352890000000002</v>
      </c>
      <c r="G44" s="7">
        <v>122.489182</v>
      </c>
      <c r="H44" s="7">
        <v>73</v>
      </c>
      <c r="I44" s="7">
        <v>3</v>
      </c>
      <c r="J44" s="7">
        <v>22.82</v>
      </c>
      <c r="K44" s="7">
        <v>16</v>
      </c>
      <c r="L44" s="7">
        <v>2.0653000000000001</v>
      </c>
      <c r="M44" s="7">
        <v>0.58430000000000004</v>
      </c>
      <c r="N44" s="7">
        <f>M44-((AFDW!P22)*L44)</f>
        <v>0.5088274729394523</v>
      </c>
      <c r="O44" s="7">
        <f t="shared" si="0"/>
        <v>0.71708710598944458</v>
      </c>
      <c r="P44" s="7">
        <f t="shared" si="1"/>
        <v>0.75363023631460213</v>
      </c>
      <c r="Q44" s="7">
        <f t="shared" si="2"/>
        <v>3.5346568543556391</v>
      </c>
      <c r="R44" s="7">
        <f t="shared" si="3"/>
        <v>4.0589396403243336</v>
      </c>
      <c r="S44" s="7">
        <v>0.58430000000000004</v>
      </c>
      <c r="T44" s="7">
        <v>19198661.66</v>
      </c>
      <c r="U44" s="7">
        <f t="shared" si="4"/>
        <v>19.198661659999999</v>
      </c>
      <c r="V44" s="7">
        <f>U44/AVERAGE(Q42:Q55)</f>
        <v>6.1877711423264987</v>
      </c>
      <c r="W44" s="7">
        <f>U44/AVERAGE(R42:R55)</f>
        <v>5.4771518609239722</v>
      </c>
      <c r="X44" s="9"/>
    </row>
    <row r="45" spans="1:24" ht="13" x14ac:dyDescent="0.15">
      <c r="A45" s="6" t="s">
        <v>24</v>
      </c>
      <c r="B45" s="7" t="s">
        <v>25</v>
      </c>
      <c r="C45" s="7">
        <v>67</v>
      </c>
      <c r="D45" s="8">
        <v>44338</v>
      </c>
      <c r="E45" s="7" t="s">
        <v>28</v>
      </c>
      <c r="F45" s="7">
        <v>37.352890000000002</v>
      </c>
      <c r="G45" s="7">
        <v>122.489182</v>
      </c>
      <c r="H45" s="7">
        <v>73</v>
      </c>
      <c r="I45" s="7">
        <v>4</v>
      </c>
      <c r="J45" s="7">
        <v>19.690000000000001</v>
      </c>
      <c r="K45" s="7">
        <v>21</v>
      </c>
      <c r="L45" s="7">
        <v>2.0571000000000002</v>
      </c>
      <c r="M45" s="7">
        <v>0.60619999999999996</v>
      </c>
      <c r="N45" s="7">
        <f>M45-((AFDW!P22)*L45)</f>
        <v>0.53102712660811846</v>
      </c>
      <c r="O45" s="7">
        <f t="shared" si="0"/>
        <v>0.70531330513830159</v>
      </c>
      <c r="P45" s="7">
        <f t="shared" si="1"/>
        <v>0.74185643546345903</v>
      </c>
      <c r="Q45" s="7">
        <f t="shared" si="2"/>
        <v>3.3934345100626859</v>
      </c>
      <c r="R45" s="7">
        <f t="shared" si="3"/>
        <v>3.8738134022258266</v>
      </c>
      <c r="S45" s="7">
        <v>0.60619999999999996</v>
      </c>
      <c r="T45" s="7">
        <v>19574152.32</v>
      </c>
      <c r="U45" s="7">
        <f t="shared" si="4"/>
        <v>19.57415232</v>
      </c>
      <c r="V45" s="7">
        <f>U45/AVERAGE(Q42:Q55)</f>
        <v>6.3087926130575545</v>
      </c>
      <c r="W45" s="7">
        <f>U45/AVERAGE(R42:R55)</f>
        <v>5.5842749199996735</v>
      </c>
      <c r="X45" s="9"/>
    </row>
    <row r="46" spans="1:24" ht="13" x14ac:dyDescent="0.15">
      <c r="A46" s="6" t="s">
        <v>24</v>
      </c>
      <c r="B46" s="7" t="s">
        <v>25</v>
      </c>
      <c r="C46" s="7">
        <v>67</v>
      </c>
      <c r="D46" s="8">
        <v>44338</v>
      </c>
      <c r="E46" s="7" t="s">
        <v>28</v>
      </c>
      <c r="F46" s="7">
        <v>37.352890000000002</v>
      </c>
      <c r="G46" s="7">
        <v>122.489182</v>
      </c>
      <c r="H46" s="7">
        <v>73</v>
      </c>
      <c r="I46" s="7">
        <v>5</v>
      </c>
      <c r="J46" s="7">
        <v>18.57</v>
      </c>
      <c r="K46" s="7">
        <v>24</v>
      </c>
      <c r="L46" s="7">
        <v>2.0748000000000002</v>
      </c>
      <c r="M46" s="7">
        <v>0.61780000000000002</v>
      </c>
      <c r="N46" s="7">
        <f>M46-((AFDW!P22)*L46)</f>
        <v>0.54198031320136331</v>
      </c>
      <c r="O46" s="7">
        <f t="shared" si="0"/>
        <v>0.70223636013109703</v>
      </c>
      <c r="P46" s="7">
        <f t="shared" si="1"/>
        <v>0.73877949045625446</v>
      </c>
      <c r="Q46" s="7">
        <f t="shared" si="2"/>
        <v>3.3583684040142443</v>
      </c>
      <c r="R46" s="7">
        <f t="shared" si="3"/>
        <v>3.8281833296574823</v>
      </c>
      <c r="S46" s="7">
        <v>0.61780000000000002</v>
      </c>
      <c r="T46" s="7">
        <v>19623394.280000001</v>
      </c>
      <c r="U46" s="7">
        <f t="shared" si="4"/>
        <v>19.623394280000003</v>
      </c>
      <c r="V46" s="7">
        <f>U46/AVERAGE(Q42:Q55)</f>
        <v>6.3246634057448619</v>
      </c>
      <c r="W46" s="7">
        <f>U46/AVERAGE(R42:R55)</f>
        <v>5.5983230707315279</v>
      </c>
      <c r="X46" s="9"/>
    </row>
    <row r="47" spans="1:24" ht="13" x14ac:dyDescent="0.15">
      <c r="A47" s="6" t="s">
        <v>24</v>
      </c>
      <c r="B47" s="7" t="s">
        <v>25</v>
      </c>
      <c r="C47" s="7">
        <v>67</v>
      </c>
      <c r="D47" s="8">
        <v>44338</v>
      </c>
      <c r="E47" s="7" t="s">
        <v>28</v>
      </c>
      <c r="F47" s="7">
        <v>37.352890000000002</v>
      </c>
      <c r="G47" s="7">
        <v>122.489182</v>
      </c>
      <c r="H47" s="7">
        <v>73</v>
      </c>
      <c r="I47" s="7">
        <v>6</v>
      </c>
      <c r="J47" s="7">
        <v>19.420000000000002</v>
      </c>
      <c r="K47" s="7">
        <v>22</v>
      </c>
      <c r="L47" s="7">
        <v>2.0648</v>
      </c>
      <c r="M47" s="7">
        <v>0.64480000000000004</v>
      </c>
      <c r="N47" s="7">
        <f>M47-((AFDW!P22)*L47)</f>
        <v>0.56934574450461484</v>
      </c>
      <c r="O47" s="7">
        <f t="shared" si="0"/>
        <v>0.68771793878341725</v>
      </c>
      <c r="P47" s="7">
        <f t="shared" si="1"/>
        <v>0.72426106910857468</v>
      </c>
      <c r="Q47" s="7">
        <f t="shared" si="2"/>
        <v>3.2022332506203472</v>
      </c>
      <c r="R47" s="7">
        <f t="shared" si="3"/>
        <v>3.6266188338626701</v>
      </c>
      <c r="S47" s="7">
        <v>0.64480000000000004</v>
      </c>
      <c r="T47" s="7">
        <v>19513891.280000001</v>
      </c>
      <c r="U47" s="7">
        <f t="shared" si="4"/>
        <v>19.513891280000003</v>
      </c>
      <c r="V47" s="7">
        <f>U47/AVERAGE(Q42:Q55)</f>
        <v>6.289370346499493</v>
      </c>
      <c r="W47" s="7">
        <f>U47/AVERAGE(R42:R55)</f>
        <v>5.5670831556349274</v>
      </c>
      <c r="X47" s="9"/>
    </row>
    <row r="48" spans="1:24" ht="13" x14ac:dyDescent="0.15">
      <c r="A48" s="6" t="s">
        <v>24</v>
      </c>
      <c r="B48" s="7" t="s">
        <v>25</v>
      </c>
      <c r="C48" s="7">
        <v>67</v>
      </c>
      <c r="D48" s="8">
        <v>44338</v>
      </c>
      <c r="E48" s="7" t="s">
        <v>28</v>
      </c>
      <c r="F48" s="7">
        <v>37.352890000000002</v>
      </c>
      <c r="G48" s="7">
        <v>122.489182</v>
      </c>
      <c r="H48" s="7">
        <v>73</v>
      </c>
      <c r="I48" s="7">
        <v>7</v>
      </c>
      <c r="J48" s="7">
        <v>20.02</v>
      </c>
      <c r="K48" s="7">
        <v>21</v>
      </c>
      <c r="L48" s="7">
        <v>2.0684999999999998</v>
      </c>
      <c r="M48" s="7">
        <v>0.69410000000000005</v>
      </c>
      <c r="N48" s="7">
        <f>M48-((AFDW!P22)*L48)</f>
        <v>0.61851053492241181</v>
      </c>
      <c r="O48" s="7">
        <f t="shared" si="0"/>
        <v>0.66444283297075168</v>
      </c>
      <c r="P48" s="7">
        <f t="shared" si="1"/>
        <v>0.70098596329590923</v>
      </c>
      <c r="Q48" s="7">
        <f t="shared" si="2"/>
        <v>2.9801181385967435</v>
      </c>
      <c r="R48" s="7">
        <f t="shared" si="3"/>
        <v>3.344324604365033</v>
      </c>
      <c r="S48" s="7">
        <v>0.69410000000000005</v>
      </c>
      <c r="T48" s="7">
        <v>19347387.73</v>
      </c>
      <c r="U48" s="7">
        <f t="shared" si="4"/>
        <v>19.347387730000001</v>
      </c>
      <c r="V48" s="7">
        <f>U48/AVERAGE(Q42:Q55)</f>
        <v>6.2357058838389783</v>
      </c>
      <c r="W48" s="7">
        <f>U48/AVERAGE(R42:R55)</f>
        <v>5.5195816555364585</v>
      </c>
      <c r="X48" s="9"/>
    </row>
    <row r="49" spans="1:24" ht="13" x14ac:dyDescent="0.15">
      <c r="A49" s="6" t="s">
        <v>24</v>
      </c>
      <c r="B49" s="7" t="s">
        <v>25</v>
      </c>
      <c r="C49" s="7">
        <v>67</v>
      </c>
      <c r="D49" s="8">
        <v>44338</v>
      </c>
      <c r="E49" s="7" t="s">
        <v>28</v>
      </c>
      <c r="F49" s="7">
        <v>37.352890000000002</v>
      </c>
      <c r="G49" s="7">
        <v>122.489182</v>
      </c>
      <c r="H49" s="7">
        <v>73</v>
      </c>
      <c r="I49" s="7">
        <v>8</v>
      </c>
      <c r="J49" s="7">
        <v>20.41</v>
      </c>
      <c r="K49" s="7">
        <v>20</v>
      </c>
      <c r="L49" s="7">
        <v>2.1076999999999999</v>
      </c>
      <c r="M49" s="7">
        <v>0.71430000000000005</v>
      </c>
      <c r="N49" s="7">
        <f>M49-((AFDW!P22)*L49)</f>
        <v>0.63727804421366563</v>
      </c>
      <c r="O49" s="7">
        <f t="shared" si="0"/>
        <v>0.66109977700811307</v>
      </c>
      <c r="P49" s="7">
        <f t="shared" si="1"/>
        <v>0.69764290733327061</v>
      </c>
      <c r="Q49" s="7">
        <f t="shared" si="2"/>
        <v>2.9507209855802881</v>
      </c>
      <c r="R49" s="7">
        <f t="shared" si="3"/>
        <v>3.3073475842097793</v>
      </c>
      <c r="S49" s="7">
        <v>0.71430000000000005</v>
      </c>
      <c r="T49" s="7">
        <v>18510136.09</v>
      </c>
      <c r="U49" s="7">
        <f t="shared" si="4"/>
        <v>18.51013609</v>
      </c>
      <c r="V49" s="7">
        <f>U49/AVERAGE(Q42:Q55)</f>
        <v>5.9658578273126492</v>
      </c>
      <c r="W49" s="7">
        <f>U49/AVERAGE(R42:R55)</f>
        <v>5.280723632029436</v>
      </c>
      <c r="X49" s="9"/>
    </row>
    <row r="50" spans="1:24" ht="13" x14ac:dyDescent="0.15">
      <c r="A50" s="6" t="s">
        <v>24</v>
      </c>
      <c r="B50" s="7" t="s">
        <v>25</v>
      </c>
      <c r="C50" s="7">
        <v>67</v>
      </c>
      <c r="D50" s="8">
        <v>44338</v>
      </c>
      <c r="E50" s="7" t="s">
        <v>28</v>
      </c>
      <c r="F50" s="7">
        <v>37.352890000000002</v>
      </c>
      <c r="G50" s="7">
        <v>122.489182</v>
      </c>
      <c r="H50" s="7">
        <v>73</v>
      </c>
      <c r="I50" s="7">
        <v>9</v>
      </c>
      <c r="J50" s="7">
        <v>19.37</v>
      </c>
      <c r="K50" s="7">
        <v>22</v>
      </c>
      <c r="L50" s="7">
        <v>2.0727000000000002</v>
      </c>
      <c r="M50" s="7">
        <v>0.77590000000000003</v>
      </c>
      <c r="N50" s="7">
        <f>M50-((AFDW!P22)*L50)</f>
        <v>0.70015705377504611</v>
      </c>
      <c r="O50" s="7">
        <f t="shared" si="0"/>
        <v>0.62565735514063792</v>
      </c>
      <c r="P50" s="7">
        <f t="shared" si="1"/>
        <v>0.66220048546579524</v>
      </c>
      <c r="Q50" s="7">
        <f t="shared" si="2"/>
        <v>2.6713494006959659</v>
      </c>
      <c r="R50" s="7">
        <f t="shared" si="3"/>
        <v>2.9603358115505598</v>
      </c>
      <c r="S50" s="7">
        <v>0.77590000000000003</v>
      </c>
      <c r="T50" s="7">
        <v>16297021.789999999</v>
      </c>
      <c r="U50" s="7">
        <f t="shared" si="4"/>
        <v>16.297021789999999</v>
      </c>
      <c r="V50" s="7">
        <f>U50/AVERAGE(Q42:Q55)</f>
        <v>5.2525661904928924</v>
      </c>
      <c r="W50" s="7">
        <f>U50/AVERAGE(R42:R55)</f>
        <v>4.6493482100677337</v>
      </c>
      <c r="X50" s="9"/>
    </row>
    <row r="51" spans="1:24" ht="13" x14ac:dyDescent="0.15">
      <c r="A51" s="6" t="s">
        <v>24</v>
      </c>
      <c r="B51" s="7" t="s">
        <v>25</v>
      </c>
      <c r="C51" s="7">
        <v>67</v>
      </c>
      <c r="D51" s="8">
        <v>44338</v>
      </c>
      <c r="E51" s="7" t="s">
        <v>28</v>
      </c>
      <c r="F51" s="7">
        <v>37.352890000000002</v>
      </c>
      <c r="G51" s="7">
        <v>122.489182</v>
      </c>
      <c r="H51" s="7">
        <v>73</v>
      </c>
      <c r="I51" s="7">
        <v>10</v>
      </c>
      <c r="J51" s="7">
        <v>18.61</v>
      </c>
      <c r="K51" s="7">
        <v>27</v>
      </c>
      <c r="L51" s="7">
        <v>2.3715999999999999</v>
      </c>
      <c r="M51" s="7">
        <v>0.87109999999999999</v>
      </c>
      <c r="N51" s="7">
        <f>M51-((AFDW!P22)*L51)</f>
        <v>0.78443431212085657</v>
      </c>
      <c r="O51" s="7">
        <f t="shared" si="0"/>
        <v>0.63269522685107105</v>
      </c>
      <c r="P51" s="7">
        <f t="shared" si="1"/>
        <v>0.66923835717622848</v>
      </c>
      <c r="Q51" s="7">
        <f t="shared" si="2"/>
        <v>2.7225347262082424</v>
      </c>
      <c r="R51" s="7">
        <f t="shared" si="3"/>
        <v>3.0233251699405663</v>
      </c>
      <c r="S51" s="7">
        <v>0.87109999999999999</v>
      </c>
      <c r="T51" s="7">
        <v>18451614.010000002</v>
      </c>
      <c r="U51" s="7">
        <f t="shared" si="4"/>
        <v>18.45161401</v>
      </c>
      <c r="V51" s="7">
        <f>U51/AVERAGE(Q42:Q55)</f>
        <v>5.946996031411147</v>
      </c>
      <c r="W51" s="7">
        <f>U51/AVERAGE(R42:R55)</f>
        <v>5.2640279724541141</v>
      </c>
      <c r="X51" s="9"/>
    </row>
    <row r="52" spans="1:24" ht="13" x14ac:dyDescent="0.15">
      <c r="A52" s="6" t="s">
        <v>24</v>
      </c>
      <c r="B52" s="7" t="s">
        <v>25</v>
      </c>
      <c r="C52" s="7">
        <v>67</v>
      </c>
      <c r="D52" s="8">
        <v>44338</v>
      </c>
      <c r="E52" s="7" t="s">
        <v>28</v>
      </c>
      <c r="F52" s="7">
        <v>37.352890000000002</v>
      </c>
      <c r="G52" s="7">
        <v>122.489182</v>
      </c>
      <c r="H52" s="7">
        <v>73</v>
      </c>
      <c r="I52" s="7">
        <v>11</v>
      </c>
      <c r="J52" s="7">
        <v>19.93</v>
      </c>
      <c r="K52" s="7">
        <v>25</v>
      </c>
      <c r="L52" s="7">
        <v>2.2719</v>
      </c>
      <c r="M52" s="7">
        <v>0.86580000000000001</v>
      </c>
      <c r="N52" s="7">
        <f>M52-((AFDW!P22)*L52)</f>
        <v>0.78277766221427469</v>
      </c>
      <c r="O52" s="7">
        <f t="shared" si="0"/>
        <v>0.61890928297900438</v>
      </c>
      <c r="P52" s="7">
        <f t="shared" si="1"/>
        <v>0.65545241330416193</v>
      </c>
      <c r="Q52" s="7">
        <f t="shared" si="2"/>
        <v>2.6240471240471241</v>
      </c>
      <c r="R52" s="7">
        <f t="shared" si="3"/>
        <v>2.9023567095328002</v>
      </c>
      <c r="S52" s="7">
        <v>0.86580000000000001</v>
      </c>
      <c r="T52" s="7">
        <v>18435400.859999999</v>
      </c>
      <c r="U52" s="7">
        <f t="shared" si="4"/>
        <v>18.435400859999998</v>
      </c>
      <c r="V52" s="7">
        <f>U52/AVERAGE(Q42:Q55)</f>
        <v>5.9417704972841898</v>
      </c>
      <c r="W52" s="7">
        <f>U52/AVERAGE(R42:R55)</f>
        <v>5.2594025518770664</v>
      </c>
      <c r="X52" s="9"/>
    </row>
    <row r="53" spans="1:24" ht="13" x14ac:dyDescent="0.15">
      <c r="A53" s="6" t="s">
        <v>24</v>
      </c>
      <c r="B53" s="7" t="s">
        <v>25</v>
      </c>
      <c r="C53" s="7">
        <v>67</v>
      </c>
      <c r="D53" s="8">
        <v>44338</v>
      </c>
      <c r="E53" s="7" t="s">
        <v>28</v>
      </c>
      <c r="F53" s="7">
        <v>37.352890000000002</v>
      </c>
      <c r="G53" s="7">
        <v>122.489182</v>
      </c>
      <c r="H53" s="7">
        <v>73</v>
      </c>
      <c r="I53" s="7">
        <v>12</v>
      </c>
      <c r="J53" s="7">
        <v>19.59</v>
      </c>
      <c r="K53" s="7">
        <v>27</v>
      </c>
      <c r="L53" s="7">
        <v>2.0634999999999999</v>
      </c>
      <c r="M53" s="7">
        <v>0.75439999999999996</v>
      </c>
      <c r="N53" s="7">
        <f>M53-((AFDW!P22)*L53)</f>
        <v>0.67899325057403748</v>
      </c>
      <c r="O53" s="7">
        <f t="shared" si="0"/>
        <v>0.63440755997092313</v>
      </c>
      <c r="P53" s="7">
        <f t="shared" si="1"/>
        <v>0.67095069029608068</v>
      </c>
      <c r="Q53" s="7">
        <f t="shared" si="2"/>
        <v>2.7352863202545068</v>
      </c>
      <c r="R53" s="7">
        <f t="shared" si="3"/>
        <v>3.0390581913081856</v>
      </c>
      <c r="S53" s="7">
        <v>0.75439999999999996</v>
      </c>
      <c r="T53" s="7">
        <v>18220284.41</v>
      </c>
      <c r="U53" s="7">
        <f t="shared" si="4"/>
        <v>18.220284410000001</v>
      </c>
      <c r="V53" s="7">
        <f>U53/AVERAGE(Q42:Q55)</f>
        <v>5.8724379893665679</v>
      </c>
      <c r="W53" s="7">
        <f>U53/AVERAGE(R42:R55)</f>
        <v>5.1980323644494888</v>
      </c>
      <c r="X53" s="9"/>
    </row>
    <row r="54" spans="1:24" ht="13" x14ac:dyDescent="0.15">
      <c r="A54" s="6" t="s">
        <v>24</v>
      </c>
      <c r="B54" s="7" t="s">
        <v>25</v>
      </c>
      <c r="C54" s="7">
        <v>67</v>
      </c>
      <c r="D54" s="8">
        <v>44338</v>
      </c>
      <c r="E54" s="7" t="s">
        <v>28</v>
      </c>
      <c r="F54" s="7">
        <v>37.352890000000002</v>
      </c>
      <c r="G54" s="7">
        <v>122.489182</v>
      </c>
      <c r="H54" s="7">
        <v>73</v>
      </c>
      <c r="I54" s="7">
        <v>13</v>
      </c>
      <c r="J54" s="7">
        <v>19.87</v>
      </c>
      <c r="K54" s="7">
        <v>24</v>
      </c>
      <c r="L54" s="7">
        <v>2.9020000000000001</v>
      </c>
      <c r="M54" s="7">
        <v>0.82499999999999996</v>
      </c>
      <c r="N54" s="7">
        <f>M54-((AFDW!P22)*L54)</f>
        <v>0.71895183579639299</v>
      </c>
      <c r="O54" s="7">
        <f t="shared" si="0"/>
        <v>0.71571330117160581</v>
      </c>
      <c r="P54" s="7">
        <f t="shared" si="1"/>
        <v>0.75225643149676324</v>
      </c>
      <c r="Q54" s="7">
        <f t="shared" si="2"/>
        <v>3.517575757575758</v>
      </c>
      <c r="R54" s="7">
        <f t="shared" si="3"/>
        <v>4.0364317267309211</v>
      </c>
      <c r="S54" s="7">
        <v>0.82499999999999996</v>
      </c>
      <c r="T54" s="7">
        <v>18321324.050000001</v>
      </c>
      <c r="U54" s="7">
        <f t="shared" si="4"/>
        <v>18.321324050000001</v>
      </c>
      <c r="V54" s="7">
        <f>U54/AVERAGE(Q42:Q55)</f>
        <v>5.9050032889533446</v>
      </c>
      <c r="W54" s="7">
        <f>U54/AVERAGE(R42:R55)</f>
        <v>5.2268577827027887</v>
      </c>
      <c r="X54" s="9"/>
    </row>
    <row r="55" spans="1:24" ht="13" x14ac:dyDescent="0.15">
      <c r="A55" s="10" t="s">
        <v>24</v>
      </c>
      <c r="B55" s="11" t="s">
        <v>25</v>
      </c>
      <c r="C55" s="11">
        <v>67</v>
      </c>
      <c r="D55" s="12">
        <v>44338</v>
      </c>
      <c r="E55" s="11" t="s">
        <v>28</v>
      </c>
      <c r="F55" s="11">
        <v>37.352890000000002</v>
      </c>
      <c r="G55" s="11">
        <v>122.489182</v>
      </c>
      <c r="H55" s="11">
        <v>73</v>
      </c>
      <c r="I55" s="11">
        <v>14</v>
      </c>
      <c r="J55" s="11">
        <v>19.66</v>
      </c>
      <c r="K55" s="11">
        <v>26</v>
      </c>
      <c r="L55" s="11">
        <v>2.3475000000000001</v>
      </c>
      <c r="M55" s="11">
        <v>0.79559999999999997</v>
      </c>
      <c r="N55" s="11">
        <f>M55-((AFDW!P22)*L55)</f>
        <v>0.70981500156169275</v>
      </c>
      <c r="O55" s="11">
        <f t="shared" si="0"/>
        <v>0.66108626198083065</v>
      </c>
      <c r="P55" s="11">
        <f t="shared" si="1"/>
        <v>0.69762939230598819</v>
      </c>
      <c r="Q55" s="11">
        <f t="shared" si="2"/>
        <v>2.9506033182503772</v>
      </c>
      <c r="R55" s="11">
        <f t="shared" si="3"/>
        <v>3.3071997560423072</v>
      </c>
      <c r="S55" s="11">
        <v>0.79559999999999997</v>
      </c>
      <c r="T55" s="11">
        <v>18169120.550000001</v>
      </c>
      <c r="U55" s="11">
        <f t="shared" si="4"/>
        <v>18.169120550000002</v>
      </c>
      <c r="V55" s="11">
        <f>U55/AVERAGE(Q42:Q55)</f>
        <v>5.8559477640558297</v>
      </c>
      <c r="W55" s="11">
        <f>U55/AVERAGE(R42:R55)</f>
        <v>5.1834359183026777</v>
      </c>
      <c r="X55" s="13"/>
    </row>
    <row r="56" spans="1:24" ht="13" x14ac:dyDescent="0.15">
      <c r="A56" s="6" t="s">
        <v>24</v>
      </c>
      <c r="B56" s="7" t="s">
        <v>25</v>
      </c>
      <c r="C56" s="7">
        <v>72</v>
      </c>
      <c r="D56" s="8">
        <v>44340</v>
      </c>
      <c r="E56" s="7" t="s">
        <v>31</v>
      </c>
      <c r="F56" s="7">
        <v>40.291893000000002</v>
      </c>
      <c r="G56" s="7">
        <v>124.436369</v>
      </c>
      <c r="H56" s="7">
        <v>1644</v>
      </c>
      <c r="I56" s="7">
        <v>1</v>
      </c>
      <c r="J56" s="7">
        <v>16.89</v>
      </c>
      <c r="K56" s="7">
        <v>41</v>
      </c>
      <c r="L56" s="7">
        <v>2.0670999999999999</v>
      </c>
      <c r="M56" s="7">
        <v>0.49320000000000003</v>
      </c>
      <c r="N56" s="7">
        <f>M56-((AFDW!P27)*L56)</f>
        <v>0.42340740061322563</v>
      </c>
      <c r="O56" s="7">
        <f t="shared" si="0"/>
        <v>0.76140486672149388</v>
      </c>
      <c r="P56" s="7">
        <f t="shared" si="1"/>
        <v>0.79516839987749721</v>
      </c>
      <c r="Q56" s="7">
        <f t="shared" si="2"/>
        <v>4.1912003244120033</v>
      </c>
      <c r="R56" s="7">
        <f t="shared" si="3"/>
        <v>4.8820592105999943</v>
      </c>
      <c r="S56" s="7">
        <v>0.49320000000000003</v>
      </c>
      <c r="T56" s="7">
        <v>21837447.68</v>
      </c>
      <c r="U56" s="7">
        <f t="shared" si="4"/>
        <v>21.83744768</v>
      </c>
      <c r="V56" s="7">
        <f>U56/AVERAGE(Q56:Q65)</f>
        <v>4.7138968862986772</v>
      </c>
      <c r="W56" s="7">
        <f>U56/AVERAGE(R56:R65)</f>
        <v>3.9722817835854789</v>
      </c>
      <c r="X56" s="9"/>
    </row>
    <row r="57" spans="1:24" ht="13" x14ac:dyDescent="0.15">
      <c r="A57" s="6" t="s">
        <v>24</v>
      </c>
      <c r="B57" s="7" t="s">
        <v>25</v>
      </c>
      <c r="C57" s="7">
        <v>72</v>
      </c>
      <c r="D57" s="8">
        <v>44340</v>
      </c>
      <c r="E57" s="7" t="s">
        <v>31</v>
      </c>
      <c r="F57" s="7">
        <v>40.291893000000002</v>
      </c>
      <c r="G57" s="7">
        <v>124.436369</v>
      </c>
      <c r="H57" s="7">
        <v>1644</v>
      </c>
      <c r="I57" s="7">
        <v>2</v>
      </c>
      <c r="J57" s="7">
        <v>16.84</v>
      </c>
      <c r="K57" s="7">
        <v>41</v>
      </c>
      <c r="L57" s="7">
        <v>2.0672999999999999</v>
      </c>
      <c r="M57" s="7">
        <v>0.51919999999999999</v>
      </c>
      <c r="N57" s="7">
        <f>M57-((AFDW!P27)*L57)</f>
        <v>0.4494006479065944</v>
      </c>
      <c r="O57" s="7">
        <f t="shared" si="0"/>
        <v>0.74885115851593864</v>
      </c>
      <c r="P57" s="7">
        <f t="shared" si="1"/>
        <v>0.78261469167194198</v>
      </c>
      <c r="Q57" s="7">
        <f t="shared" si="2"/>
        <v>3.9817026194144836</v>
      </c>
      <c r="R57" s="7">
        <f t="shared" si="3"/>
        <v>4.6001268792778367</v>
      </c>
      <c r="S57" s="7">
        <v>0.51919999999999999</v>
      </c>
      <c r="T57" s="7">
        <v>19355999.640000001</v>
      </c>
      <c r="U57" s="7">
        <f t="shared" si="4"/>
        <v>19.35599964</v>
      </c>
      <c r="V57" s="7">
        <f>U57/AVERAGE(Q56:Q65)</f>
        <v>4.178244077386351</v>
      </c>
      <c r="W57" s="7">
        <f>U57/AVERAGE(R56:R65)</f>
        <v>3.5209006977256365</v>
      </c>
      <c r="X57" s="9"/>
    </row>
    <row r="58" spans="1:24" ht="13" x14ac:dyDescent="0.15">
      <c r="A58" s="6" t="s">
        <v>24</v>
      </c>
      <c r="B58" s="7" t="s">
        <v>25</v>
      </c>
      <c r="C58" s="7">
        <v>72</v>
      </c>
      <c r="D58" s="8">
        <v>44340</v>
      </c>
      <c r="E58" s="7" t="s">
        <v>31</v>
      </c>
      <c r="F58" s="7">
        <v>40.291893000000002</v>
      </c>
      <c r="G58" s="7">
        <v>124.436369</v>
      </c>
      <c r="H58" s="7">
        <v>1644</v>
      </c>
      <c r="I58" s="7">
        <v>3</v>
      </c>
      <c r="J58" s="7">
        <v>18.13</v>
      </c>
      <c r="K58" s="7">
        <v>34</v>
      </c>
      <c r="L58" s="7">
        <v>2.028</v>
      </c>
      <c r="M58" s="7">
        <v>0.41949999999999998</v>
      </c>
      <c r="N58" s="7">
        <f>M58-((AFDW!P27)*L58)</f>
        <v>0.35102755475962533</v>
      </c>
      <c r="O58" s="7">
        <f t="shared" si="0"/>
        <v>0.7931459566074951</v>
      </c>
      <c r="P58" s="7">
        <f t="shared" si="1"/>
        <v>0.82690948976349832</v>
      </c>
      <c r="Q58" s="7">
        <f t="shared" si="2"/>
        <v>4.8343265792610257</v>
      </c>
      <c r="R58" s="7">
        <f t="shared" si="3"/>
        <v>5.7773242370922206</v>
      </c>
      <c r="S58" s="7">
        <v>0.41949999999999998</v>
      </c>
      <c r="T58" s="7">
        <v>18845033.07</v>
      </c>
      <c r="U58" s="7">
        <f t="shared" si="4"/>
        <v>18.845033069999999</v>
      </c>
      <c r="V58" s="7">
        <f>U58/AVERAGE(Q56:Q65)</f>
        <v>4.0679453026109593</v>
      </c>
      <c r="W58" s="7">
        <f>U58/AVERAGE(R56:R65)</f>
        <v>3.4279547075268333</v>
      </c>
      <c r="X58" s="9"/>
    </row>
    <row r="59" spans="1:24" ht="13" x14ac:dyDescent="0.15">
      <c r="A59" s="6" t="s">
        <v>24</v>
      </c>
      <c r="B59" s="7" t="s">
        <v>25</v>
      </c>
      <c r="C59" s="7">
        <v>72</v>
      </c>
      <c r="D59" s="8">
        <v>44340</v>
      </c>
      <c r="E59" s="7" t="s">
        <v>31</v>
      </c>
      <c r="F59" s="7">
        <v>40.291893000000002</v>
      </c>
      <c r="G59" s="7">
        <v>124.436369</v>
      </c>
      <c r="H59" s="7">
        <v>1644</v>
      </c>
      <c r="I59" s="7">
        <v>4</v>
      </c>
      <c r="J59" s="7">
        <v>17.579999999999998</v>
      </c>
      <c r="K59" s="7">
        <v>34</v>
      </c>
      <c r="L59" s="7">
        <v>2.0337000000000001</v>
      </c>
      <c r="M59" s="7">
        <v>0.4249</v>
      </c>
      <c r="N59" s="7">
        <f>M59-((AFDW!P27)*L59)</f>
        <v>0.35623510262063607</v>
      </c>
      <c r="O59" s="7">
        <f t="shared" si="0"/>
        <v>0.79107046270344694</v>
      </c>
      <c r="P59" s="7">
        <f t="shared" si="1"/>
        <v>0.82483399585945028</v>
      </c>
      <c r="Q59" s="7">
        <f t="shared" si="2"/>
        <v>4.7863026594492819</v>
      </c>
      <c r="R59" s="7">
        <f t="shared" si="3"/>
        <v>5.7088703079486791</v>
      </c>
      <c r="S59" s="7">
        <v>0.4249</v>
      </c>
      <c r="T59" s="7">
        <v>18785164.870000001</v>
      </c>
      <c r="U59" s="7">
        <f t="shared" si="4"/>
        <v>18.785164870000003</v>
      </c>
      <c r="V59" s="7">
        <f>U59/AVERAGE(Q56:Q65)</f>
        <v>4.0550219735798496</v>
      </c>
      <c r="W59" s="7">
        <f>U59/AVERAGE(R56:R65)</f>
        <v>3.4170645447312133</v>
      </c>
      <c r="X59" s="9"/>
    </row>
    <row r="60" spans="1:24" ht="13" x14ac:dyDescent="0.15">
      <c r="A60" s="6" t="s">
        <v>24</v>
      </c>
      <c r="B60" s="7" t="s">
        <v>25</v>
      </c>
      <c r="C60" s="7">
        <v>72</v>
      </c>
      <c r="D60" s="8">
        <v>44340</v>
      </c>
      <c r="E60" s="7" t="s">
        <v>31</v>
      </c>
      <c r="F60" s="7">
        <v>40.291893000000002</v>
      </c>
      <c r="G60" s="7">
        <v>124.436369</v>
      </c>
      <c r="H60" s="7">
        <v>1644</v>
      </c>
      <c r="I60" s="7">
        <v>5</v>
      </c>
      <c r="J60" s="7">
        <v>17.350000000000001</v>
      </c>
      <c r="K60" s="7">
        <v>35</v>
      </c>
      <c r="L60" s="7">
        <v>2.0013000000000001</v>
      </c>
      <c r="M60" s="7">
        <v>0.41980000000000001</v>
      </c>
      <c r="N60" s="7">
        <f>M60-((AFDW!P27)*L60)</f>
        <v>0.35222904109489062</v>
      </c>
      <c r="O60" s="7">
        <f t="shared" si="0"/>
        <v>0.79023634637485629</v>
      </c>
      <c r="P60" s="7">
        <f t="shared" si="1"/>
        <v>0.82399987953085962</v>
      </c>
      <c r="Q60" s="7">
        <f t="shared" si="2"/>
        <v>4.7672701286326822</v>
      </c>
      <c r="R60" s="7">
        <f t="shared" si="3"/>
        <v>5.6818142927086166</v>
      </c>
      <c r="S60" s="7">
        <v>0.41980000000000001</v>
      </c>
      <c r="T60" s="7">
        <v>18954678.129999999</v>
      </c>
      <c r="U60" s="7">
        <f t="shared" si="4"/>
        <v>18.954678129999998</v>
      </c>
      <c r="V60" s="7">
        <f>U60/AVERAGE(Q56:Q65)</f>
        <v>4.0916136137847685</v>
      </c>
      <c r="W60" s="7">
        <f>U60/AVERAGE(R56:R65)</f>
        <v>3.4478993952431103</v>
      </c>
      <c r="X60" s="9"/>
    </row>
    <row r="61" spans="1:24" ht="13" x14ac:dyDescent="0.15">
      <c r="A61" s="6" t="s">
        <v>24</v>
      </c>
      <c r="B61" s="7" t="s">
        <v>25</v>
      </c>
      <c r="C61" s="7">
        <v>72</v>
      </c>
      <c r="D61" s="8">
        <v>44340</v>
      </c>
      <c r="E61" s="7" t="s">
        <v>31</v>
      </c>
      <c r="F61" s="7">
        <v>40.291893000000002</v>
      </c>
      <c r="G61" s="7">
        <v>124.436369</v>
      </c>
      <c r="H61" s="7">
        <v>1644</v>
      </c>
      <c r="I61" s="7">
        <v>6</v>
      </c>
      <c r="J61" s="7">
        <v>17.25</v>
      </c>
      <c r="K61" s="7">
        <v>36</v>
      </c>
      <c r="L61" s="7">
        <v>2.0345</v>
      </c>
      <c r="M61" s="7">
        <v>0.42220000000000002</v>
      </c>
      <c r="N61" s="7">
        <f>M61-((AFDW!P27)*L61)</f>
        <v>0.3535080917941113</v>
      </c>
      <c r="O61" s="7">
        <f t="shared" si="0"/>
        <v>0.79247972474809536</v>
      </c>
      <c r="P61" s="7">
        <f t="shared" si="1"/>
        <v>0.82624325790409858</v>
      </c>
      <c r="Q61" s="7">
        <f t="shared" si="2"/>
        <v>4.8188062529606821</v>
      </c>
      <c r="R61" s="7">
        <f t="shared" si="3"/>
        <v>5.7551723630273361</v>
      </c>
      <c r="S61" s="7">
        <v>0.42220000000000002</v>
      </c>
      <c r="T61" s="7">
        <v>19333235.100000001</v>
      </c>
      <c r="U61" s="7">
        <f t="shared" si="4"/>
        <v>19.333235100000003</v>
      </c>
      <c r="V61" s="7">
        <f>U61/AVERAGE(Q56:Q65)</f>
        <v>4.1733300555740724</v>
      </c>
      <c r="W61" s="7">
        <f>U61/AVERAGE(R56:R65)</f>
        <v>3.5167597757241835</v>
      </c>
      <c r="X61" s="9"/>
    </row>
    <row r="62" spans="1:24" ht="13" x14ac:dyDescent="0.15">
      <c r="A62" s="6" t="s">
        <v>24</v>
      </c>
      <c r="B62" s="7" t="s">
        <v>25</v>
      </c>
      <c r="C62" s="7">
        <v>72</v>
      </c>
      <c r="D62" s="8">
        <v>44340</v>
      </c>
      <c r="E62" s="7" t="s">
        <v>31</v>
      </c>
      <c r="F62" s="7">
        <v>40.291893000000002</v>
      </c>
      <c r="G62" s="7">
        <v>124.436369</v>
      </c>
      <c r="H62" s="7">
        <v>1644</v>
      </c>
      <c r="I62" s="7">
        <v>7</v>
      </c>
      <c r="J62" s="7">
        <v>16.89</v>
      </c>
      <c r="K62" s="7">
        <v>41</v>
      </c>
      <c r="L62" s="7">
        <v>2.1341999999999999</v>
      </c>
      <c r="M62" s="7">
        <v>0.48920000000000002</v>
      </c>
      <c r="N62" s="7">
        <f>M62-((AFDW!P27)*L62)</f>
        <v>0.41714186753845778</v>
      </c>
      <c r="O62" s="7">
        <f t="shared" si="0"/>
        <v>0.77078062037297346</v>
      </c>
      <c r="P62" s="7">
        <f t="shared" si="1"/>
        <v>0.80454415352897679</v>
      </c>
      <c r="Q62" s="7">
        <f t="shared" si="2"/>
        <v>4.3626328699918231</v>
      </c>
      <c r="R62" s="7">
        <f t="shared" si="3"/>
        <v>5.116245014181513</v>
      </c>
      <c r="S62" s="7">
        <v>0.48920000000000002</v>
      </c>
      <c r="T62" s="7">
        <v>18778982.129999999</v>
      </c>
      <c r="U62" s="7">
        <f t="shared" si="4"/>
        <v>18.778982129999999</v>
      </c>
      <c r="V62" s="7">
        <f>U62/AVERAGE(Q56:Q65)</f>
        <v>4.0536873487985154</v>
      </c>
      <c r="W62" s="7">
        <f>U62/AVERAGE(R56:R65)</f>
        <v>3.4159398901546094</v>
      </c>
      <c r="X62" s="9"/>
    </row>
    <row r="63" spans="1:24" ht="13" x14ac:dyDescent="0.15">
      <c r="A63" s="6" t="s">
        <v>24</v>
      </c>
      <c r="B63" s="7" t="s">
        <v>25</v>
      </c>
      <c r="C63" s="7">
        <v>72</v>
      </c>
      <c r="D63" s="8">
        <v>44340</v>
      </c>
      <c r="E63" s="7" t="s">
        <v>31</v>
      </c>
      <c r="F63" s="7">
        <v>40.291893000000002</v>
      </c>
      <c r="G63" s="7">
        <v>124.436369</v>
      </c>
      <c r="H63" s="7">
        <v>1644</v>
      </c>
      <c r="I63" s="7">
        <v>8</v>
      </c>
      <c r="J63" s="7">
        <v>17.89</v>
      </c>
      <c r="K63" s="7">
        <v>39</v>
      </c>
      <c r="L63" s="7">
        <v>2.0234000000000001</v>
      </c>
      <c r="M63" s="7">
        <v>0.41249999999999998</v>
      </c>
      <c r="N63" s="7">
        <f>M63-((AFDW!P27)*L63)</f>
        <v>0.3441828670121429</v>
      </c>
      <c r="O63" s="7">
        <f t="shared" si="0"/>
        <v>0.79613521794998521</v>
      </c>
      <c r="P63" s="7">
        <f t="shared" si="1"/>
        <v>0.82989875110598854</v>
      </c>
      <c r="Q63" s="7">
        <f t="shared" si="2"/>
        <v>4.9052121212121218</v>
      </c>
      <c r="R63" s="7">
        <f t="shared" si="3"/>
        <v>5.8788516045704675</v>
      </c>
      <c r="S63" s="7">
        <v>0.41249999999999998</v>
      </c>
      <c r="T63" s="7">
        <v>18899820.100000001</v>
      </c>
      <c r="U63" s="7">
        <f t="shared" si="4"/>
        <v>18.899820100000003</v>
      </c>
      <c r="V63" s="7">
        <f>U63/AVERAGE(Q56:Q65)</f>
        <v>4.0797717950614985</v>
      </c>
      <c r="W63" s="7">
        <f>U63/AVERAGE(R56:R65)</f>
        <v>3.4379205938536077</v>
      </c>
      <c r="X63" s="9"/>
    </row>
    <row r="64" spans="1:24" ht="13" x14ac:dyDescent="0.15">
      <c r="A64" s="6" t="s">
        <v>24</v>
      </c>
      <c r="B64" s="7" t="s">
        <v>25</v>
      </c>
      <c r="C64" s="7">
        <v>72</v>
      </c>
      <c r="D64" s="8">
        <v>44340</v>
      </c>
      <c r="E64" s="7" t="s">
        <v>31</v>
      </c>
      <c r="F64" s="7">
        <v>40.291893000000002</v>
      </c>
      <c r="G64" s="7">
        <v>124.436369</v>
      </c>
      <c r="H64" s="7">
        <v>1644</v>
      </c>
      <c r="I64" s="7">
        <v>9</v>
      </c>
      <c r="J64" s="7">
        <v>18.010000000000002</v>
      </c>
      <c r="K64" s="7">
        <v>34</v>
      </c>
      <c r="L64" s="7">
        <v>2.0449999999999999</v>
      </c>
      <c r="M64" s="7">
        <v>0.44309999999999999</v>
      </c>
      <c r="N64" s="7">
        <f>M64-((AFDW!P27)*L64)</f>
        <v>0.37405357469597322</v>
      </c>
      <c r="O64" s="7">
        <f t="shared" si="0"/>
        <v>0.78332518337408308</v>
      </c>
      <c r="P64" s="7">
        <f t="shared" si="1"/>
        <v>0.81708871653008641</v>
      </c>
      <c r="Q64" s="7">
        <f t="shared" si="2"/>
        <v>4.6152110133152791</v>
      </c>
      <c r="R64" s="7">
        <f t="shared" si="3"/>
        <v>5.4671312836995458</v>
      </c>
      <c r="S64" s="7">
        <v>0.44309999999999999</v>
      </c>
      <c r="T64" s="7">
        <v>18977872.210000001</v>
      </c>
      <c r="U64" s="7">
        <f t="shared" si="4"/>
        <v>18.977872210000001</v>
      </c>
      <c r="V64" s="7">
        <f>U64/AVERAGE(Q56:Q65)</f>
        <v>4.096620357388451</v>
      </c>
      <c r="W64" s="7">
        <f>U64/AVERAGE(R56:R65)</f>
        <v>3.4521184515550534</v>
      </c>
      <c r="X64" s="9"/>
    </row>
    <row r="65" spans="1:24" ht="13" x14ac:dyDescent="0.15">
      <c r="A65" s="10" t="s">
        <v>24</v>
      </c>
      <c r="B65" s="11" t="s">
        <v>25</v>
      </c>
      <c r="C65" s="11">
        <v>72</v>
      </c>
      <c r="D65" s="12">
        <v>44340</v>
      </c>
      <c r="E65" s="11" t="s">
        <v>31</v>
      </c>
      <c r="F65" s="11">
        <v>40.291893000000002</v>
      </c>
      <c r="G65" s="11">
        <v>124.436369</v>
      </c>
      <c r="H65" s="11">
        <v>1644</v>
      </c>
      <c r="I65" s="11">
        <v>10</v>
      </c>
      <c r="J65" s="11">
        <v>17.149999999999999</v>
      </c>
      <c r="K65" s="11">
        <v>37</v>
      </c>
      <c r="L65" s="11">
        <v>2.089</v>
      </c>
      <c r="M65" s="11">
        <v>0.41260000000000002</v>
      </c>
      <c r="N65" s="11">
        <f>M65-((AFDW!P27)*L65)</f>
        <v>0.34206797923710913</v>
      </c>
      <c r="O65" s="11">
        <f t="shared" si="0"/>
        <v>0.80248922929631394</v>
      </c>
      <c r="P65" s="11">
        <f t="shared" si="1"/>
        <v>0.83625276245231728</v>
      </c>
      <c r="Q65" s="11">
        <f t="shared" si="2"/>
        <v>5.063015026660203</v>
      </c>
      <c r="R65" s="11">
        <f t="shared" si="3"/>
        <v>6.1069732532666583</v>
      </c>
      <c r="S65" s="11">
        <v>0.41260000000000002</v>
      </c>
      <c r="T65" s="11">
        <v>19011234.32</v>
      </c>
      <c r="U65" s="11">
        <f t="shared" si="4"/>
        <v>19.01123432</v>
      </c>
      <c r="V65" s="11">
        <f>U65/AVERAGE(Q56:Q65)</f>
        <v>4.1038220024137244</v>
      </c>
      <c r="W65" s="11">
        <f>U65/AVERAGE(R56:R65)</f>
        <v>3.4581870958287313</v>
      </c>
      <c r="X65" s="9"/>
    </row>
    <row r="66" spans="1:24" ht="13" x14ac:dyDescent="0.15">
      <c r="A66" s="6" t="s">
        <v>24</v>
      </c>
      <c r="B66" s="7" t="s">
        <v>25</v>
      </c>
      <c r="C66" s="7">
        <v>76</v>
      </c>
      <c r="D66" s="8">
        <v>44340</v>
      </c>
      <c r="E66" s="7" t="s">
        <v>32</v>
      </c>
      <c r="F66" s="7">
        <v>41.304853000000001</v>
      </c>
      <c r="G66" s="7">
        <v>124.289519</v>
      </c>
      <c r="H66" s="7">
        <v>170</v>
      </c>
      <c r="I66" s="7">
        <v>1</v>
      </c>
      <c r="J66" s="7">
        <v>20.49</v>
      </c>
      <c r="K66" s="7">
        <v>17</v>
      </c>
      <c r="L66" s="7">
        <v>2.0937000000000001</v>
      </c>
      <c r="M66" s="7">
        <v>0.54469999999999996</v>
      </c>
      <c r="N66" s="7">
        <f>M66-((AFDW!P32)*L66)</f>
        <v>0.47914002213439527</v>
      </c>
      <c r="O66" s="7">
        <f t="shared" si="0"/>
        <v>0.73983856330897457</v>
      </c>
      <c r="P66" s="7">
        <f t="shared" si="1"/>
        <v>0.77115153931585456</v>
      </c>
      <c r="Q66" s="7">
        <f t="shared" si="2"/>
        <v>3.843767211308978</v>
      </c>
      <c r="R66" s="7">
        <f t="shared" si="3"/>
        <v>4.3697038512318898</v>
      </c>
      <c r="S66" s="7">
        <v>0.54469999999999996</v>
      </c>
      <c r="T66" s="7">
        <v>19574152</v>
      </c>
      <c r="U66" s="7">
        <f t="shared" si="4"/>
        <v>19.574152000000002</v>
      </c>
      <c r="V66" s="7">
        <f>U66/AVERAGE(Q66:Q75)</f>
        <v>4.8611416688072806</v>
      </c>
      <c r="W66" s="7">
        <f>U66/AVERAGE(R66:R75)</f>
        <v>4.2468340645519982</v>
      </c>
      <c r="X66" s="9"/>
    </row>
    <row r="67" spans="1:24" ht="13" x14ac:dyDescent="0.15">
      <c r="A67" s="6" t="s">
        <v>24</v>
      </c>
      <c r="B67" s="7" t="s">
        <v>25</v>
      </c>
      <c r="C67" s="7">
        <v>76</v>
      </c>
      <c r="D67" s="8">
        <v>44340</v>
      </c>
      <c r="E67" s="7" t="s">
        <v>32</v>
      </c>
      <c r="F67" s="7">
        <v>41.304853000000001</v>
      </c>
      <c r="G67" s="7">
        <v>124.289519</v>
      </c>
      <c r="H67" s="7">
        <v>170</v>
      </c>
      <c r="I67" s="7">
        <v>2</v>
      </c>
      <c r="J67" s="7">
        <v>20.49</v>
      </c>
      <c r="K67" s="7">
        <v>18</v>
      </c>
      <c r="L67" s="7">
        <v>2.0969000000000002</v>
      </c>
      <c r="M67" s="7">
        <v>0.49480000000000002</v>
      </c>
      <c r="N67" s="7">
        <f>M67-((AFDW!P32)*L67)</f>
        <v>0.42913982061117328</v>
      </c>
      <c r="O67" s="7">
        <f t="shared" si="0"/>
        <v>0.76403261958128665</v>
      </c>
      <c r="P67" s="7">
        <f t="shared" si="1"/>
        <v>0.79534559558816675</v>
      </c>
      <c r="Q67" s="7">
        <f t="shared" si="2"/>
        <v>4.2378738884397738</v>
      </c>
      <c r="R67" s="7">
        <f t="shared" si="3"/>
        <v>4.886286238861806</v>
      </c>
      <c r="S67" s="7">
        <v>0.49480000000000002</v>
      </c>
      <c r="T67" s="7">
        <v>19627504.030000001</v>
      </c>
      <c r="U67" s="7">
        <f t="shared" si="4"/>
        <v>19.627504030000001</v>
      </c>
      <c r="V67" s="7">
        <f>U67/AVERAGE(Q66:Q75)</f>
        <v>4.8743913756731745</v>
      </c>
      <c r="W67" s="7">
        <f>U67/AVERAGE(R66:R75)</f>
        <v>4.2584093919744577</v>
      </c>
      <c r="X67" s="9"/>
    </row>
    <row r="68" spans="1:24" ht="13" x14ac:dyDescent="0.15">
      <c r="A68" s="6" t="s">
        <v>24</v>
      </c>
      <c r="B68" s="7" t="s">
        <v>25</v>
      </c>
      <c r="C68" s="7">
        <v>76</v>
      </c>
      <c r="D68" s="8">
        <v>44340</v>
      </c>
      <c r="E68" s="7" t="s">
        <v>32</v>
      </c>
      <c r="F68" s="7">
        <v>41.304853000000001</v>
      </c>
      <c r="G68" s="7">
        <v>124.289519</v>
      </c>
      <c r="H68" s="7">
        <v>170</v>
      </c>
      <c r="I68" s="7">
        <v>3</v>
      </c>
      <c r="J68" s="7">
        <v>19.100000000000001</v>
      </c>
      <c r="K68" s="7">
        <v>22</v>
      </c>
      <c r="L68" s="7">
        <v>2.1352000000000002</v>
      </c>
      <c r="M68" s="7">
        <v>0.56210000000000004</v>
      </c>
      <c r="N68" s="7">
        <f>M68-((AFDW!P32)*L68)</f>
        <v>0.49524053363010984</v>
      </c>
      <c r="O68" s="7">
        <f t="shared" si="0"/>
        <v>0.73674597227425997</v>
      </c>
      <c r="P68" s="7">
        <f t="shared" si="1"/>
        <v>0.76805894828114007</v>
      </c>
      <c r="Q68" s="7">
        <f t="shared" si="2"/>
        <v>3.7986123465575523</v>
      </c>
      <c r="R68" s="7">
        <f t="shared" si="3"/>
        <v>4.3114403103255672</v>
      </c>
      <c r="S68" s="7">
        <v>0.56210000000000004</v>
      </c>
      <c r="T68" s="7">
        <v>19363364.59</v>
      </c>
      <c r="U68" s="7">
        <f t="shared" si="4"/>
        <v>19.36336459</v>
      </c>
      <c r="V68" s="7">
        <f>U68/AVERAGE(Q66:Q75)</f>
        <v>4.8087936814200889</v>
      </c>
      <c r="W68" s="7">
        <f>U68/AVERAGE(R66:R75)</f>
        <v>4.2011013475910435</v>
      </c>
      <c r="X68" s="9"/>
    </row>
    <row r="69" spans="1:24" ht="13" x14ac:dyDescent="0.15">
      <c r="A69" s="6" t="s">
        <v>24</v>
      </c>
      <c r="B69" s="7" t="s">
        <v>25</v>
      </c>
      <c r="C69" s="7">
        <v>76</v>
      </c>
      <c r="D69" s="8">
        <v>44340</v>
      </c>
      <c r="E69" s="7" t="s">
        <v>32</v>
      </c>
      <c r="F69" s="7">
        <v>41.304853000000001</v>
      </c>
      <c r="G69" s="7">
        <v>124.289519</v>
      </c>
      <c r="H69" s="7">
        <v>170</v>
      </c>
      <c r="I69" s="7">
        <v>4</v>
      </c>
      <c r="J69" s="7">
        <v>19.739999999999998</v>
      </c>
      <c r="K69" s="7">
        <v>20</v>
      </c>
      <c r="L69" s="7">
        <v>2.0666000000000002</v>
      </c>
      <c r="M69" s="7">
        <v>0.4909</v>
      </c>
      <c r="N69" s="7">
        <f>M69-((AFDW!P32)*L69)</f>
        <v>0.42618860378418177</v>
      </c>
      <c r="O69" s="7">
        <f t="shared" si="0"/>
        <v>0.76246007935739868</v>
      </c>
      <c r="P69" s="7">
        <f t="shared" si="1"/>
        <v>0.79377305536427867</v>
      </c>
      <c r="Q69" s="7">
        <f t="shared" si="2"/>
        <v>4.209818700346303</v>
      </c>
      <c r="R69" s="7">
        <f t="shared" si="3"/>
        <v>4.8490268900913849</v>
      </c>
      <c r="S69" s="7">
        <v>0.4909</v>
      </c>
      <c r="T69" s="7">
        <v>19303985.629999999</v>
      </c>
      <c r="U69" s="7">
        <f t="shared" si="4"/>
        <v>19.30398563</v>
      </c>
      <c r="V69" s="7">
        <f>U69/AVERAGE(Q66:Q75)</f>
        <v>4.7940472169650032</v>
      </c>
      <c r="W69" s="7">
        <f>U69/AVERAGE(R66:R75)</f>
        <v>4.1882184094159607</v>
      </c>
      <c r="X69" s="9"/>
    </row>
    <row r="70" spans="1:24" ht="13" x14ac:dyDescent="0.15">
      <c r="A70" s="6" t="s">
        <v>24</v>
      </c>
      <c r="B70" s="7" t="s">
        <v>25</v>
      </c>
      <c r="C70" s="7">
        <v>76</v>
      </c>
      <c r="D70" s="8">
        <v>44340</v>
      </c>
      <c r="E70" s="7" t="s">
        <v>32</v>
      </c>
      <c r="F70" s="7">
        <v>41.304853000000001</v>
      </c>
      <c r="G70" s="7">
        <v>124.289519</v>
      </c>
      <c r="H70" s="7">
        <v>170</v>
      </c>
      <c r="I70" s="7">
        <v>5</v>
      </c>
      <c r="J70" s="7">
        <v>19.010000000000002</v>
      </c>
      <c r="K70" s="7">
        <v>21</v>
      </c>
      <c r="L70" s="7">
        <v>2.0565000000000002</v>
      </c>
      <c r="M70" s="7">
        <v>0.49819999999999998</v>
      </c>
      <c r="N70" s="7">
        <f>M70-((AFDW!P32)*L70)</f>
        <v>0.43380486484185121</v>
      </c>
      <c r="O70" s="7">
        <f t="shared" si="0"/>
        <v>0.75774373936299544</v>
      </c>
      <c r="P70" s="7">
        <f t="shared" si="1"/>
        <v>0.78905671536987543</v>
      </c>
      <c r="Q70" s="7">
        <f t="shared" si="2"/>
        <v>4.1278602970694509</v>
      </c>
      <c r="R70" s="7">
        <f t="shared" si="3"/>
        <v>4.7406107369259729</v>
      </c>
      <c r="S70" s="7">
        <v>0.64810000000000001</v>
      </c>
      <c r="T70" s="7">
        <v>17424531.34</v>
      </c>
      <c r="U70" s="7">
        <f t="shared" si="4"/>
        <v>17.424531340000001</v>
      </c>
      <c r="V70" s="7">
        <f>U70/AVERAGE(Q66:Q75)</f>
        <v>4.3272942478587249</v>
      </c>
      <c r="W70" s="7">
        <f>U70/AVERAGE(R66:R75)</f>
        <v>3.7804495057341883</v>
      </c>
      <c r="X70" s="9"/>
    </row>
    <row r="71" spans="1:24" ht="13" x14ac:dyDescent="0.15">
      <c r="A71" s="6" t="s">
        <v>24</v>
      </c>
      <c r="B71" s="7" t="s">
        <v>25</v>
      </c>
      <c r="C71" s="7">
        <v>76</v>
      </c>
      <c r="D71" s="8">
        <v>44340</v>
      </c>
      <c r="E71" s="7" t="s">
        <v>32</v>
      </c>
      <c r="F71" s="7">
        <v>41.304853000000001</v>
      </c>
      <c r="G71" s="7">
        <v>124.289519</v>
      </c>
      <c r="H71" s="7">
        <v>170</v>
      </c>
      <c r="I71" s="7">
        <v>6</v>
      </c>
      <c r="J71" s="7">
        <v>19.5</v>
      </c>
      <c r="K71" s="7">
        <v>18</v>
      </c>
      <c r="L71" s="7">
        <v>2.1118999999999999</v>
      </c>
      <c r="M71" s="7">
        <v>0.51439999999999997</v>
      </c>
      <c r="N71" s="7">
        <f>M71-((AFDW!P32)*L71)</f>
        <v>0.44827012597107008</v>
      </c>
      <c r="O71" s="7">
        <f t="shared" si="0"/>
        <v>0.75642786116766891</v>
      </c>
      <c r="P71" s="7">
        <f t="shared" si="1"/>
        <v>0.7877408371745489</v>
      </c>
      <c r="Q71" s="7">
        <f t="shared" si="2"/>
        <v>4.1055598755832037</v>
      </c>
      <c r="R71" s="7">
        <f t="shared" si="3"/>
        <v>4.7112218228352232</v>
      </c>
      <c r="S71" s="7">
        <v>0.64910000000000001</v>
      </c>
      <c r="T71" s="7">
        <v>17508437.59</v>
      </c>
      <c r="U71" s="7">
        <f t="shared" si="4"/>
        <v>17.50843759</v>
      </c>
      <c r="V71" s="7">
        <f>U71/AVERAGE(Q66:Q75)</f>
        <v>4.3481319407584405</v>
      </c>
      <c r="W71" s="7">
        <f>U71/AVERAGE(R66:R75)</f>
        <v>3.798653917385268</v>
      </c>
      <c r="X71" s="9"/>
    </row>
    <row r="72" spans="1:24" ht="13" x14ac:dyDescent="0.15">
      <c r="A72" s="6" t="s">
        <v>24</v>
      </c>
      <c r="B72" s="7" t="s">
        <v>25</v>
      </c>
      <c r="C72" s="7">
        <v>76</v>
      </c>
      <c r="D72" s="8">
        <v>44340</v>
      </c>
      <c r="E72" s="7" t="s">
        <v>32</v>
      </c>
      <c r="F72" s="7">
        <v>41.304853000000001</v>
      </c>
      <c r="G72" s="7">
        <v>124.289519</v>
      </c>
      <c r="H72" s="7">
        <v>170</v>
      </c>
      <c r="I72" s="7">
        <v>7</v>
      </c>
      <c r="J72" s="7">
        <v>19.87</v>
      </c>
      <c r="K72" s="7">
        <v>19</v>
      </c>
      <c r="L72" s="7">
        <v>2.0234000000000001</v>
      </c>
      <c r="M72" s="7">
        <v>0.54830000000000001</v>
      </c>
      <c r="N72" s="7">
        <f>M72-((AFDW!P32)*L72)</f>
        <v>0.484941324347679</v>
      </c>
      <c r="O72" s="7">
        <f t="shared" si="0"/>
        <v>0.72902046061085302</v>
      </c>
      <c r="P72" s="7">
        <f t="shared" si="1"/>
        <v>0.76033343661773301</v>
      </c>
      <c r="Q72" s="7">
        <f t="shared" si="2"/>
        <v>3.6903155207003464</v>
      </c>
      <c r="R72" s="7">
        <f t="shared" si="3"/>
        <v>4.1724635505579686</v>
      </c>
      <c r="S72" s="7">
        <v>0.69630000000000003</v>
      </c>
      <c r="T72" s="7">
        <v>17189067.489999998</v>
      </c>
      <c r="U72" s="7">
        <f t="shared" si="4"/>
        <v>17.189067489999999</v>
      </c>
      <c r="V72" s="7">
        <f>U72/AVERAGE(Q66:Q75)</f>
        <v>4.268817991378608</v>
      </c>
      <c r="W72" s="7">
        <f>U72/AVERAGE(R66:R75)</f>
        <v>3.7293629555147678</v>
      </c>
      <c r="X72" s="9"/>
    </row>
    <row r="73" spans="1:24" ht="13" x14ac:dyDescent="0.15">
      <c r="A73" s="6" t="s">
        <v>24</v>
      </c>
      <c r="B73" s="7" t="s">
        <v>25</v>
      </c>
      <c r="C73" s="7">
        <v>76</v>
      </c>
      <c r="D73" s="8">
        <v>44340</v>
      </c>
      <c r="E73" s="7" t="s">
        <v>32</v>
      </c>
      <c r="F73" s="7">
        <v>41.304853000000001</v>
      </c>
      <c r="G73" s="7">
        <v>124.289519</v>
      </c>
      <c r="H73" s="7">
        <v>170</v>
      </c>
      <c r="I73" s="7">
        <v>8</v>
      </c>
      <c r="J73" s="7">
        <v>19.93</v>
      </c>
      <c r="K73" s="7">
        <v>19</v>
      </c>
      <c r="L73" s="7">
        <v>2.0022000000000002</v>
      </c>
      <c r="M73" s="7">
        <v>0.49880000000000002</v>
      </c>
      <c r="N73" s="7">
        <f>M73-((AFDW!P32)*L73)</f>
        <v>0.43610515943902484</v>
      </c>
      <c r="O73" s="7">
        <f t="shared" si="0"/>
        <v>0.75087403855758672</v>
      </c>
      <c r="P73" s="7">
        <f t="shared" si="1"/>
        <v>0.78218701456446671</v>
      </c>
      <c r="Q73" s="7">
        <f t="shared" si="2"/>
        <v>4.014033680834002</v>
      </c>
      <c r="R73" s="7">
        <f t="shared" si="3"/>
        <v>4.5910945024715835</v>
      </c>
      <c r="S73" s="7">
        <v>0.65549999999999997</v>
      </c>
      <c r="T73" s="7">
        <v>17141940.210000001</v>
      </c>
      <c r="U73" s="7">
        <f>T74/1000000</f>
        <v>17.204554079999998</v>
      </c>
      <c r="V73" s="7">
        <f>U73/AVERAGE(Q66:Q75)</f>
        <v>4.2726640076942433</v>
      </c>
      <c r="W73" s="7">
        <f>U73/AVERAGE(R66:R75)</f>
        <v>3.7327229466886251</v>
      </c>
      <c r="X73" s="9"/>
    </row>
    <row r="74" spans="1:24" ht="13" x14ac:dyDescent="0.15">
      <c r="A74" s="6" t="s">
        <v>24</v>
      </c>
      <c r="B74" s="7" t="s">
        <v>25</v>
      </c>
      <c r="C74" s="7">
        <v>76</v>
      </c>
      <c r="D74" s="8">
        <v>44340</v>
      </c>
      <c r="E74" s="7" t="s">
        <v>32</v>
      </c>
      <c r="F74" s="7">
        <v>41.304853000000001</v>
      </c>
      <c r="G74" s="7">
        <v>124.289519</v>
      </c>
      <c r="H74" s="7">
        <v>170</v>
      </c>
      <c r="I74" s="7">
        <v>9</v>
      </c>
      <c r="J74" s="7">
        <v>18.989999999999998</v>
      </c>
      <c r="K74" s="7">
        <v>22</v>
      </c>
      <c r="L74" s="7">
        <v>2.0123000000000002</v>
      </c>
      <c r="M74" s="7">
        <v>0.49719999999999998</v>
      </c>
      <c r="N74" s="7">
        <f>M74-((AFDW!P32)*L74)</f>
        <v>0.43418889838135533</v>
      </c>
      <c r="O74" s="7">
        <f t="shared" si="0"/>
        <v>0.7529195447994832</v>
      </c>
      <c r="P74" s="7">
        <f t="shared" si="1"/>
        <v>0.78423252080636319</v>
      </c>
      <c r="Q74" s="7">
        <f t="shared" si="2"/>
        <v>4.047264682220435</v>
      </c>
      <c r="R74" s="7">
        <f t="shared" si="3"/>
        <v>4.6346187281660152</v>
      </c>
      <c r="S74" s="7">
        <v>0.66949999999999998</v>
      </c>
      <c r="T74" s="7">
        <v>17204554.079999998</v>
      </c>
      <c r="U74" s="7">
        <f t="shared" ref="U74:U140" si="5">T74/1000000</f>
        <v>17.204554079999998</v>
      </c>
      <c r="V74" s="7">
        <f>U74/AVERAGE(Q66:Q75)</f>
        <v>4.2726640076942433</v>
      </c>
      <c r="W74" s="7">
        <f>U74/AVERAGE(R66:R75)</f>
        <v>3.7327229466886251</v>
      </c>
      <c r="X74" s="9"/>
    </row>
    <row r="75" spans="1:24" ht="13" x14ac:dyDescent="0.15">
      <c r="A75" s="10" t="s">
        <v>24</v>
      </c>
      <c r="B75" s="11" t="s">
        <v>25</v>
      </c>
      <c r="C75" s="11">
        <v>76</v>
      </c>
      <c r="D75" s="12">
        <v>44340</v>
      </c>
      <c r="E75" s="11" t="s">
        <v>32</v>
      </c>
      <c r="F75" s="11">
        <v>41.304853000000001</v>
      </c>
      <c r="G75" s="11">
        <v>124.289519</v>
      </c>
      <c r="H75" s="11">
        <v>170</v>
      </c>
      <c r="I75" s="11">
        <v>10</v>
      </c>
      <c r="J75" s="11">
        <v>19.45</v>
      </c>
      <c r="K75" s="11">
        <v>20</v>
      </c>
      <c r="L75" s="11">
        <v>2.0533999999999999</v>
      </c>
      <c r="M75" s="11">
        <v>0.4899</v>
      </c>
      <c r="N75" s="11">
        <f>M75-((AFDW!P32)*L75)</f>
        <v>0.42560193506747257</v>
      </c>
      <c r="O75" s="11">
        <f t="shared" si="0"/>
        <v>0.76142008376351411</v>
      </c>
      <c r="P75" s="11">
        <f t="shared" si="1"/>
        <v>0.79273305977039421</v>
      </c>
      <c r="Q75" s="11">
        <f t="shared" si="2"/>
        <v>4.1914676464584604</v>
      </c>
      <c r="R75" s="11">
        <f t="shared" si="3"/>
        <v>4.8246961087582116</v>
      </c>
      <c r="S75" s="11">
        <v>0.66679999999999995</v>
      </c>
      <c r="T75" s="11">
        <v>17208158.98</v>
      </c>
      <c r="U75" s="11">
        <f t="shared" si="5"/>
        <v>17.20815898</v>
      </c>
      <c r="V75" s="11">
        <f>U75/AVERAGE(Q66:Q75)</f>
        <v>4.2735592663803867</v>
      </c>
      <c r="W75" s="11">
        <f>U75/AVERAGE(R66:R75)</f>
        <v>3.7335050705895387</v>
      </c>
      <c r="X75" s="9"/>
    </row>
    <row r="76" spans="1:24" ht="13" x14ac:dyDescent="0.15">
      <c r="A76" s="6" t="s">
        <v>24</v>
      </c>
      <c r="B76" s="7" t="s">
        <v>25</v>
      </c>
      <c r="C76" s="7">
        <v>94</v>
      </c>
      <c r="D76" s="8">
        <v>44346</v>
      </c>
      <c r="E76" s="7" t="s">
        <v>33</v>
      </c>
      <c r="F76" s="7">
        <v>44.298011000000002</v>
      </c>
      <c r="G76" s="7">
        <v>124.358149</v>
      </c>
      <c r="H76" s="7">
        <v>142</v>
      </c>
      <c r="I76" s="7">
        <v>1</v>
      </c>
      <c r="J76" s="7">
        <v>16.690000000000001</v>
      </c>
      <c r="K76" s="7">
        <v>40</v>
      </c>
      <c r="L76" s="7">
        <v>2.1339999999999999</v>
      </c>
      <c r="M76" s="7">
        <v>0.4889</v>
      </c>
      <c r="N76" s="7">
        <f>M76-((AFDW!P37)*L76)</f>
        <v>0.4168810915886475</v>
      </c>
      <c r="O76" s="7">
        <f t="shared" si="0"/>
        <v>0.77089971883786312</v>
      </c>
      <c r="P76" s="7">
        <f t="shared" si="1"/>
        <v>0.80464803580663191</v>
      </c>
      <c r="Q76" s="7">
        <f t="shared" si="2"/>
        <v>4.3649007977091427</v>
      </c>
      <c r="R76" s="7">
        <f t="shared" si="3"/>
        <v>5.1189656788408602</v>
      </c>
      <c r="S76" s="7">
        <v>0.4889</v>
      </c>
      <c r="T76" s="7">
        <v>18865126.18</v>
      </c>
      <c r="U76" s="7">
        <f t="shared" si="5"/>
        <v>18.865126180000001</v>
      </c>
      <c r="V76" s="7">
        <f>U76/AVERAGE(Q76:Q85)</f>
        <v>4.7399930514997139</v>
      </c>
      <c r="W76" s="7">
        <f>U76/AVERAGE(R75:R85)</f>
        <v>4.0828012389833868</v>
      </c>
      <c r="X76" s="9"/>
    </row>
    <row r="77" spans="1:24" ht="13" x14ac:dyDescent="0.15">
      <c r="A77" s="6" t="s">
        <v>24</v>
      </c>
      <c r="B77" s="7" t="s">
        <v>25</v>
      </c>
      <c r="C77" s="7">
        <v>94</v>
      </c>
      <c r="D77" s="8">
        <v>44346</v>
      </c>
      <c r="E77" s="7" t="s">
        <v>33</v>
      </c>
      <c r="F77" s="7">
        <v>44.298011000000002</v>
      </c>
      <c r="G77" s="7">
        <v>124.358149</v>
      </c>
      <c r="H77" s="7">
        <v>142</v>
      </c>
      <c r="I77" s="7">
        <v>2</v>
      </c>
      <c r="J77" s="7">
        <v>17.34</v>
      </c>
      <c r="K77" s="7">
        <v>44</v>
      </c>
      <c r="L77" s="7">
        <v>2.0737000000000001</v>
      </c>
      <c r="M77" s="7">
        <v>0.4763</v>
      </c>
      <c r="N77" s="7">
        <f>M77-((AFDW!P37)*L77)</f>
        <v>0.40631611510186427</v>
      </c>
      <c r="O77" s="7">
        <f t="shared" si="0"/>
        <v>0.77031393161980999</v>
      </c>
      <c r="P77" s="7">
        <f t="shared" si="1"/>
        <v>0.80406224858857878</v>
      </c>
      <c r="Q77" s="7">
        <f t="shared" si="2"/>
        <v>4.3537686332143606</v>
      </c>
      <c r="R77" s="7">
        <f t="shared" si="3"/>
        <v>5.1036617129500739</v>
      </c>
      <c r="S77" s="7">
        <v>0.4763</v>
      </c>
      <c r="T77" s="7">
        <v>18401970.530000001</v>
      </c>
      <c r="U77" s="7">
        <f t="shared" si="5"/>
        <v>18.40197053</v>
      </c>
      <c r="V77" s="7">
        <f>U77/AVERAGE(Q76:Q85)</f>
        <v>4.6236220003964217</v>
      </c>
      <c r="W77" s="7">
        <f>U77/AVERAGE(R75:R85)</f>
        <v>3.9825648322072214</v>
      </c>
      <c r="X77" s="9"/>
    </row>
    <row r="78" spans="1:24" ht="13" x14ac:dyDescent="0.15">
      <c r="A78" s="6" t="s">
        <v>24</v>
      </c>
      <c r="B78" s="7" t="s">
        <v>25</v>
      </c>
      <c r="C78" s="7">
        <v>94</v>
      </c>
      <c r="D78" s="8">
        <v>44346</v>
      </c>
      <c r="E78" s="7" t="s">
        <v>33</v>
      </c>
      <c r="F78" s="7">
        <v>44.298011000000002</v>
      </c>
      <c r="G78" s="7">
        <v>124.358149</v>
      </c>
      <c r="H78" s="7">
        <v>142</v>
      </c>
      <c r="I78" s="7">
        <v>3</v>
      </c>
      <c r="J78" s="7">
        <v>16.91</v>
      </c>
      <c r="K78" s="7">
        <v>44</v>
      </c>
      <c r="L78" s="7">
        <v>2.0990000000000002</v>
      </c>
      <c r="M78" s="7">
        <v>0.4995</v>
      </c>
      <c r="N78" s="7">
        <f>M78-((AFDW!P37)*L78)</f>
        <v>0.42866228268255441</v>
      </c>
      <c r="O78" s="7">
        <f t="shared" si="0"/>
        <v>0.76202953787517869</v>
      </c>
      <c r="P78" s="7">
        <f t="shared" si="1"/>
        <v>0.79577785484394736</v>
      </c>
      <c r="Q78" s="7">
        <f t="shared" si="2"/>
        <v>4.2022022022022023</v>
      </c>
      <c r="R78" s="7">
        <f t="shared" si="3"/>
        <v>4.8966286160390124</v>
      </c>
      <c r="S78" s="7">
        <v>0.4995</v>
      </c>
      <c r="T78" s="7">
        <v>18408690.050000001</v>
      </c>
      <c r="U78" s="7">
        <f t="shared" si="5"/>
        <v>18.408690050000001</v>
      </c>
      <c r="V78" s="7">
        <f>U78/AVERAGE(Q76:Q85)</f>
        <v>4.6253103261359652</v>
      </c>
      <c r="W78" s="7">
        <f>U78/AVERAGE(R75:R85)</f>
        <v>3.9840190745122883</v>
      </c>
      <c r="X78" s="9"/>
    </row>
    <row r="79" spans="1:24" ht="13" x14ac:dyDescent="0.15">
      <c r="A79" s="6" t="s">
        <v>24</v>
      </c>
      <c r="B79" s="7" t="s">
        <v>25</v>
      </c>
      <c r="C79" s="7">
        <v>94</v>
      </c>
      <c r="D79" s="8">
        <v>44346</v>
      </c>
      <c r="E79" s="7" t="s">
        <v>33</v>
      </c>
      <c r="F79" s="7">
        <v>44.298011000000002</v>
      </c>
      <c r="G79" s="7">
        <v>124.358149</v>
      </c>
      <c r="H79" s="7">
        <v>142</v>
      </c>
      <c r="I79" s="7">
        <v>4</v>
      </c>
      <c r="J79" s="7">
        <v>16.53</v>
      </c>
      <c r="K79" s="7">
        <v>47</v>
      </c>
      <c r="L79" s="7">
        <v>2.0381</v>
      </c>
      <c r="M79" s="7">
        <v>0.54149999999999998</v>
      </c>
      <c r="N79" s="7">
        <f>M79-((AFDW!P37)*L79)</f>
        <v>0.47271755518595243</v>
      </c>
      <c r="O79" s="7">
        <f t="shared" si="0"/>
        <v>0.73431136843138223</v>
      </c>
      <c r="P79" s="7">
        <f t="shared" si="1"/>
        <v>0.7680596854001509</v>
      </c>
      <c r="Q79" s="7">
        <f t="shared" si="2"/>
        <v>3.7638042474607571</v>
      </c>
      <c r="R79" s="7">
        <f t="shared" si="3"/>
        <v>4.3114540123187819</v>
      </c>
      <c r="S79" s="7">
        <v>0.54149999999999998</v>
      </c>
      <c r="T79" s="7">
        <v>18482905.010000002</v>
      </c>
      <c r="U79" s="7">
        <f t="shared" si="5"/>
        <v>18.482905010000003</v>
      </c>
      <c r="V79" s="7">
        <f>U79/AVERAGE(Q76:Q85)</f>
        <v>4.643957346641467</v>
      </c>
      <c r="W79" s="7">
        <f>U79/AVERAGE(R75:R85)</f>
        <v>4.0000807179780153</v>
      </c>
      <c r="X79" s="9"/>
    </row>
    <row r="80" spans="1:24" ht="13" x14ac:dyDescent="0.15">
      <c r="A80" s="6" t="s">
        <v>24</v>
      </c>
      <c r="B80" s="7" t="s">
        <v>25</v>
      </c>
      <c r="C80" s="7">
        <v>94</v>
      </c>
      <c r="D80" s="8">
        <v>44346</v>
      </c>
      <c r="E80" s="7" t="s">
        <v>33</v>
      </c>
      <c r="F80" s="7">
        <v>44.298011000000002</v>
      </c>
      <c r="G80" s="7">
        <v>124.358149</v>
      </c>
      <c r="H80" s="7">
        <v>142</v>
      </c>
      <c r="I80" s="7">
        <v>5</v>
      </c>
      <c r="J80" s="7">
        <v>17.09</v>
      </c>
      <c r="K80" s="7">
        <v>48</v>
      </c>
      <c r="L80" s="7">
        <v>2.3109999999999999</v>
      </c>
      <c r="M80" s="7">
        <v>0.58750000000000002</v>
      </c>
      <c r="N80" s="7">
        <f>M80-((AFDW!P37)*L80)</f>
        <v>0.50950763948517552</v>
      </c>
      <c r="O80" s="7">
        <f t="shared" si="0"/>
        <v>0.74578104716572913</v>
      </c>
      <c r="P80" s="7">
        <f t="shared" si="1"/>
        <v>0.7795293641344978</v>
      </c>
      <c r="Q80" s="7">
        <f t="shared" si="2"/>
        <v>3.9336170212765955</v>
      </c>
      <c r="R80" s="7">
        <f t="shared" si="3"/>
        <v>4.5357514213822503</v>
      </c>
      <c r="S80" s="7">
        <v>0.58750000000000002</v>
      </c>
      <c r="T80" s="7">
        <v>16398183.470000001</v>
      </c>
      <c r="U80" s="7">
        <f t="shared" si="5"/>
        <v>16.398183469999999</v>
      </c>
      <c r="V80" s="7">
        <f>U80/AVERAGE(Q76:Q85)</f>
        <v>4.1201566829391583</v>
      </c>
      <c r="W80" s="7">
        <f>U80/AVERAGE(R75:R85)</f>
        <v>3.5489041074833079</v>
      </c>
      <c r="X80" s="9"/>
    </row>
    <row r="81" spans="1:38" ht="13" x14ac:dyDescent="0.15">
      <c r="A81" s="6" t="s">
        <v>24</v>
      </c>
      <c r="B81" s="7" t="s">
        <v>25</v>
      </c>
      <c r="C81" s="7">
        <v>94</v>
      </c>
      <c r="D81" s="8">
        <v>44346</v>
      </c>
      <c r="E81" s="7" t="s">
        <v>33</v>
      </c>
      <c r="F81" s="7">
        <v>44.298011000000002</v>
      </c>
      <c r="G81" s="7">
        <v>124.358149</v>
      </c>
      <c r="H81" s="7">
        <v>142</v>
      </c>
      <c r="I81" s="7">
        <v>6</v>
      </c>
      <c r="J81" s="7">
        <v>16.45</v>
      </c>
      <c r="K81" s="7">
        <v>45</v>
      </c>
      <c r="L81" s="7">
        <v>2.1714000000000002</v>
      </c>
      <c r="M81" s="7">
        <v>0.54900000000000004</v>
      </c>
      <c r="N81" s="7">
        <f>M81-((AFDW!P37)*L81)</f>
        <v>0.47571890453401561</v>
      </c>
      <c r="O81" s="7">
        <f t="shared" si="0"/>
        <v>0.74716772589113023</v>
      </c>
      <c r="P81" s="7">
        <f t="shared" si="1"/>
        <v>0.78091604285989891</v>
      </c>
      <c r="Q81" s="7">
        <f t="shared" si="2"/>
        <v>3.9551912568306014</v>
      </c>
      <c r="R81" s="7">
        <f t="shared" si="3"/>
        <v>4.5644601871076942</v>
      </c>
      <c r="S81" s="7">
        <v>0.54900000000000004</v>
      </c>
      <c r="T81" s="7">
        <v>17852959.57</v>
      </c>
      <c r="U81" s="7">
        <f t="shared" si="5"/>
        <v>17.852959569999999</v>
      </c>
      <c r="V81" s="7">
        <f>U81/AVERAGE(Q76:Q85)</f>
        <v>4.485679210575273</v>
      </c>
      <c r="W81" s="7">
        <f>U81/AVERAGE(R75:R85)</f>
        <v>3.8637475708586173</v>
      </c>
      <c r="X81" s="9"/>
    </row>
    <row r="82" spans="1:38" ht="13" x14ac:dyDescent="0.15">
      <c r="A82" s="6" t="s">
        <v>24</v>
      </c>
      <c r="B82" s="7" t="s">
        <v>25</v>
      </c>
      <c r="C82" s="7">
        <v>94</v>
      </c>
      <c r="D82" s="8">
        <v>44346</v>
      </c>
      <c r="E82" s="7" t="s">
        <v>33</v>
      </c>
      <c r="F82" s="7">
        <v>44.298011000000002</v>
      </c>
      <c r="G82" s="7">
        <v>124.358149</v>
      </c>
      <c r="H82" s="7">
        <v>142</v>
      </c>
      <c r="I82" s="7">
        <v>7</v>
      </c>
      <c r="J82" s="7">
        <v>16.739999999999998</v>
      </c>
      <c r="K82" s="7">
        <v>44</v>
      </c>
      <c r="L82" s="7">
        <v>2.0184000000000002</v>
      </c>
      <c r="M82" s="7">
        <v>0.51900000000000002</v>
      </c>
      <c r="N82" s="7">
        <f>M82-((AFDW!P37)*L82)</f>
        <v>0.45088239703023719</v>
      </c>
      <c r="O82" s="7">
        <f t="shared" si="0"/>
        <v>0.7428656361474435</v>
      </c>
      <c r="P82" s="7">
        <f t="shared" si="1"/>
        <v>0.77661395311621229</v>
      </c>
      <c r="Q82" s="7">
        <f t="shared" si="2"/>
        <v>3.8890173410404625</v>
      </c>
      <c r="R82" s="7">
        <f t="shared" si="3"/>
        <v>4.4765553352588343</v>
      </c>
      <c r="S82" s="7">
        <v>0.51900000000000002</v>
      </c>
      <c r="T82" s="7">
        <v>18058535.289999999</v>
      </c>
      <c r="U82" s="7">
        <f t="shared" si="5"/>
        <v>18.058535289999998</v>
      </c>
      <c r="V82" s="7">
        <f>U82/AVERAGE(Q76:Q85)</f>
        <v>4.5373315279284476</v>
      </c>
      <c r="W82" s="7">
        <f>U82/AVERAGE(R75:R85)</f>
        <v>3.9082383840295734</v>
      </c>
      <c r="X82" s="9"/>
    </row>
    <row r="83" spans="1:38" ht="13" x14ac:dyDescent="0.15">
      <c r="A83" s="6" t="s">
        <v>24</v>
      </c>
      <c r="B83" s="7" t="s">
        <v>25</v>
      </c>
      <c r="C83" s="7">
        <v>94</v>
      </c>
      <c r="D83" s="8">
        <v>44346</v>
      </c>
      <c r="E83" s="7" t="s">
        <v>33</v>
      </c>
      <c r="F83" s="7">
        <v>44.298011000000002</v>
      </c>
      <c r="G83" s="7">
        <v>124.358149</v>
      </c>
      <c r="H83" s="7">
        <v>142</v>
      </c>
      <c r="I83" s="7">
        <v>8</v>
      </c>
      <c r="J83" s="7">
        <v>17.559999999999999</v>
      </c>
      <c r="K83" s="7">
        <v>48</v>
      </c>
      <c r="L83" s="7">
        <v>2.1282000000000001</v>
      </c>
      <c r="M83" s="7">
        <v>0.56659999999999999</v>
      </c>
      <c r="N83" s="7">
        <f>M83-((AFDW!P37)*L83)</f>
        <v>0.49477683182706639</v>
      </c>
      <c r="O83" s="7">
        <f t="shared" si="0"/>
        <v>0.733765623531623</v>
      </c>
      <c r="P83" s="7">
        <f t="shared" si="1"/>
        <v>0.76751394050039168</v>
      </c>
      <c r="Q83" s="7">
        <f t="shared" si="2"/>
        <v>3.7560889516413698</v>
      </c>
      <c r="R83" s="7">
        <f t="shared" si="3"/>
        <v>4.3013331730614359</v>
      </c>
      <c r="S83" s="7">
        <v>0.56659999999999999</v>
      </c>
      <c r="T83" s="7">
        <v>17862592.52</v>
      </c>
      <c r="U83" s="7">
        <f t="shared" si="5"/>
        <v>17.86259252</v>
      </c>
      <c r="V83" s="7">
        <f>U83/AVERAGE(Q76:Q85)</f>
        <v>4.4880995556940801</v>
      </c>
      <c r="W83" s="7">
        <f>U83/AVERAGE(R75:R85)</f>
        <v>3.8658323393260954</v>
      </c>
      <c r="X83" s="9"/>
    </row>
    <row r="84" spans="1:38" ht="13" x14ac:dyDescent="0.15">
      <c r="A84" s="6" t="s">
        <v>24</v>
      </c>
      <c r="B84" s="7" t="s">
        <v>25</v>
      </c>
      <c r="C84" s="7">
        <v>94</v>
      </c>
      <c r="D84" s="8">
        <v>44346</v>
      </c>
      <c r="E84" s="7" t="s">
        <v>33</v>
      </c>
      <c r="F84" s="7">
        <v>44.298011000000002</v>
      </c>
      <c r="G84" s="7">
        <v>124.358149</v>
      </c>
      <c r="H84" s="7">
        <v>142</v>
      </c>
      <c r="I84" s="7">
        <v>9</v>
      </c>
      <c r="J84" s="7">
        <v>16.73</v>
      </c>
      <c r="K84" s="7">
        <v>50</v>
      </c>
      <c r="L84" s="7">
        <v>2.1375000000000002</v>
      </c>
      <c r="M84" s="7">
        <v>0.56510000000000005</v>
      </c>
      <c r="N84" s="7">
        <f>M84-((AFDW!P37)*L84)</f>
        <v>0.49296297247925686</v>
      </c>
      <c r="O84" s="7">
        <f t="shared" si="0"/>
        <v>0.73562573099415207</v>
      </c>
      <c r="P84" s="7">
        <f t="shared" si="1"/>
        <v>0.76937404796292075</v>
      </c>
      <c r="Q84" s="7">
        <f t="shared" si="2"/>
        <v>3.782516368784286</v>
      </c>
      <c r="R84" s="7">
        <f t="shared" si="3"/>
        <v>4.3360254609993918</v>
      </c>
      <c r="S84" s="7">
        <v>0.56510000000000005</v>
      </c>
      <c r="T84" s="7">
        <v>18027607.68</v>
      </c>
      <c r="U84" s="7">
        <f t="shared" si="5"/>
        <v>18.027607679999999</v>
      </c>
      <c r="V84" s="7">
        <f>U84/AVERAGE(Q76:Q85)</f>
        <v>4.5295607526311743</v>
      </c>
      <c r="W84" s="7">
        <f>U84/AVERAGE(R75:R85)</f>
        <v>3.9015450132446667</v>
      </c>
      <c r="X84" s="9"/>
    </row>
    <row r="85" spans="1:38" ht="13" x14ac:dyDescent="0.15">
      <c r="A85" s="10" t="s">
        <v>24</v>
      </c>
      <c r="B85" s="11" t="s">
        <v>25</v>
      </c>
      <c r="C85" s="11">
        <v>94</v>
      </c>
      <c r="D85" s="12">
        <v>44346</v>
      </c>
      <c r="E85" s="11" t="s">
        <v>33</v>
      </c>
      <c r="F85" s="11">
        <v>44.298011000000002</v>
      </c>
      <c r="G85" s="11">
        <v>124.358149</v>
      </c>
      <c r="H85" s="11">
        <v>142</v>
      </c>
      <c r="I85" s="11">
        <v>10</v>
      </c>
      <c r="J85" s="11">
        <v>17.329999999999998</v>
      </c>
      <c r="K85" s="11">
        <v>41</v>
      </c>
      <c r="L85" s="11">
        <v>2.2713000000000001</v>
      </c>
      <c r="M85" s="11">
        <v>0.59789999999999999</v>
      </c>
      <c r="N85" s="11">
        <f>M85-((AFDW!P37)*L85)</f>
        <v>0.52124744766883557</v>
      </c>
      <c r="O85" s="11">
        <f t="shared" si="0"/>
        <v>0.73675868445383697</v>
      </c>
      <c r="P85" s="11">
        <f t="shared" si="1"/>
        <v>0.77050700142260575</v>
      </c>
      <c r="Q85" s="11">
        <f t="shared" si="2"/>
        <v>3.7987957852483696</v>
      </c>
      <c r="R85" s="11">
        <f t="shared" si="3"/>
        <v>4.3574314083606343</v>
      </c>
      <c r="S85" s="11">
        <v>0.59789999999999999</v>
      </c>
      <c r="T85" s="11">
        <v>17800411.260000002</v>
      </c>
      <c r="U85" s="11">
        <f t="shared" si="5"/>
        <v>17.800411260000001</v>
      </c>
      <c r="V85" s="11">
        <f>U85/AVERAGE(Q76:Q85)</f>
        <v>4.4724760853010777</v>
      </c>
      <c r="W85" s="11">
        <f>U85/AVERAGE(R75:R85)</f>
        <v>3.8523750359957476</v>
      </c>
      <c r="X85" s="9"/>
    </row>
    <row r="86" spans="1:38" ht="13" x14ac:dyDescent="0.15">
      <c r="A86" s="6" t="s">
        <v>24</v>
      </c>
      <c r="B86" s="7" t="s">
        <v>34</v>
      </c>
      <c r="C86" s="7">
        <v>192</v>
      </c>
      <c r="D86" s="8">
        <v>44753</v>
      </c>
      <c r="E86" s="7" t="s">
        <v>35</v>
      </c>
      <c r="F86" s="7"/>
      <c r="G86" s="7"/>
      <c r="H86" s="7"/>
      <c r="I86" s="7">
        <v>1</v>
      </c>
      <c r="J86" s="7">
        <v>16.690000000000001</v>
      </c>
      <c r="K86" s="7">
        <v>73</v>
      </c>
      <c r="L86" s="7">
        <v>2.0373999999999999</v>
      </c>
      <c r="M86" s="7">
        <v>0.41589999999999999</v>
      </c>
      <c r="N86" s="7">
        <f>M86-((AFDW!P42)*L86)</f>
        <v>0.33129963633508064</v>
      </c>
      <c r="O86" s="7">
        <f t="shared" si="0"/>
        <v>0.79586728182978306</v>
      </c>
      <c r="P86" s="7">
        <f t="shared" si="1"/>
        <v>0.83739097068072998</v>
      </c>
      <c r="Q86" s="7">
        <f t="shared" si="2"/>
        <v>4.8987737436883867</v>
      </c>
      <c r="R86" s="7">
        <f t="shared" si="3"/>
        <v>6.1497200013203388</v>
      </c>
      <c r="S86" s="7">
        <v>0.41589999999999999</v>
      </c>
      <c r="T86" s="7">
        <v>15810223.449999999</v>
      </c>
      <c r="U86" s="7">
        <f t="shared" si="5"/>
        <v>15.810223449999999</v>
      </c>
      <c r="V86" s="7">
        <f>U86/AVERAGE(Q86:Q95)</f>
        <v>3.4566944171672103</v>
      </c>
      <c r="W86" s="7">
        <f>U86/AVERAGE(R86:R95)</f>
        <v>2.7976143769150541</v>
      </c>
      <c r="X86" s="9"/>
    </row>
    <row r="87" spans="1:38" ht="13" x14ac:dyDescent="0.15">
      <c r="A87" s="6" t="s">
        <v>24</v>
      </c>
      <c r="B87" s="7" t="s">
        <v>34</v>
      </c>
      <c r="C87" s="7">
        <v>192</v>
      </c>
      <c r="D87" s="8">
        <v>44753</v>
      </c>
      <c r="E87" s="7" t="s">
        <v>35</v>
      </c>
      <c r="F87" s="7"/>
      <c r="G87" s="7"/>
      <c r="H87" s="7"/>
      <c r="I87" s="7">
        <v>2</v>
      </c>
      <c r="J87" s="7">
        <v>17.34</v>
      </c>
      <c r="K87" s="7">
        <v>69</v>
      </c>
      <c r="L87" s="7">
        <v>2.0356000000000001</v>
      </c>
      <c r="M87" s="7">
        <v>0.41139999999999999</v>
      </c>
      <c r="N87" s="7">
        <f>M87-((AFDW!P42)*L87)</f>
        <v>0.32687437897501237</v>
      </c>
      <c r="O87" s="7">
        <f t="shared" si="0"/>
        <v>0.79789742582039691</v>
      </c>
      <c r="P87" s="7">
        <f t="shared" si="1"/>
        <v>0.83942111467134395</v>
      </c>
      <c r="Q87" s="7">
        <f t="shared" si="2"/>
        <v>4.9479824987846381</v>
      </c>
      <c r="R87" s="7">
        <f t="shared" si="3"/>
        <v>6.2274688104435674</v>
      </c>
      <c r="S87" s="7">
        <v>0.41139999999999999</v>
      </c>
      <c r="T87" s="7">
        <v>15083506.26</v>
      </c>
      <c r="U87" s="7">
        <f t="shared" si="5"/>
        <v>15.08350626</v>
      </c>
      <c r="V87" s="7">
        <f>U87/AVERAGE(Q86:Q95)</f>
        <v>3.2978073994424584</v>
      </c>
      <c r="W87" s="7">
        <f>U87/AVERAGE(R86:R95)</f>
        <v>2.6690219844593166</v>
      </c>
      <c r="X87" s="9"/>
    </row>
    <row r="88" spans="1:38" ht="13" x14ac:dyDescent="0.15">
      <c r="A88" s="6" t="s">
        <v>24</v>
      </c>
      <c r="B88" s="7" t="s">
        <v>34</v>
      </c>
      <c r="C88" s="7">
        <v>192</v>
      </c>
      <c r="D88" s="8">
        <v>44753</v>
      </c>
      <c r="E88" s="7" t="s">
        <v>35</v>
      </c>
      <c r="F88" s="7"/>
      <c r="G88" s="7"/>
      <c r="H88" s="7"/>
      <c r="I88" s="7">
        <v>3</v>
      </c>
      <c r="J88" s="7">
        <v>16.91</v>
      </c>
      <c r="K88" s="7">
        <v>73</v>
      </c>
      <c r="L88" s="7">
        <v>2.0238999999999998</v>
      </c>
      <c r="M88" s="7">
        <v>0.43459999999999999</v>
      </c>
      <c r="N88" s="7">
        <f>M88-((AFDW!P42)*L88)</f>
        <v>0.35056020613456845</v>
      </c>
      <c r="O88" s="7">
        <f t="shared" si="0"/>
        <v>0.78526607045802654</v>
      </c>
      <c r="P88" s="7">
        <f t="shared" si="1"/>
        <v>0.82678975930897347</v>
      </c>
      <c r="Q88" s="7">
        <f t="shared" si="2"/>
        <v>4.6569259088817301</v>
      </c>
      <c r="R88" s="7">
        <f t="shared" si="3"/>
        <v>5.7733306992154487</v>
      </c>
      <c r="S88" s="7">
        <v>0.43459999999999999</v>
      </c>
      <c r="T88" s="7">
        <v>14762575.050000001</v>
      </c>
      <c r="U88" s="7">
        <f t="shared" si="5"/>
        <v>14.762575050000001</v>
      </c>
      <c r="V88" s="7">
        <f>U88/AVERAGE(Q86:Q95)</f>
        <v>3.2276400722436946</v>
      </c>
      <c r="W88" s="7">
        <f>U88/AVERAGE(R86:R95)</f>
        <v>2.6122333014950199</v>
      </c>
      <c r="X88" s="9"/>
    </row>
    <row r="89" spans="1:38" ht="13" x14ac:dyDescent="0.15">
      <c r="A89" s="6" t="s">
        <v>24</v>
      </c>
      <c r="B89" s="7" t="s">
        <v>34</v>
      </c>
      <c r="C89" s="7">
        <v>192</v>
      </c>
      <c r="D89" s="8">
        <v>44753</v>
      </c>
      <c r="E89" s="7" t="s">
        <v>35</v>
      </c>
      <c r="F89" s="7"/>
      <c r="G89" s="7"/>
      <c r="H89" s="7"/>
      <c r="I89" s="7">
        <v>4</v>
      </c>
      <c r="J89" s="7">
        <v>16.53</v>
      </c>
      <c r="K89" s="7">
        <v>60</v>
      </c>
      <c r="L89" s="7">
        <v>2.0752000000000002</v>
      </c>
      <c r="M89" s="7">
        <v>0.43149999999999999</v>
      </c>
      <c r="N89" s="7">
        <f>M89-((AFDW!P42)*L89)</f>
        <v>0.34533004089651487</v>
      </c>
      <c r="O89" s="7">
        <f t="shared" si="0"/>
        <v>0.7920682343870471</v>
      </c>
      <c r="P89" s="7">
        <f t="shared" si="1"/>
        <v>0.83359192323799403</v>
      </c>
      <c r="Q89" s="7">
        <f t="shared" si="2"/>
        <v>4.809269988412515</v>
      </c>
      <c r="R89" s="7">
        <f t="shared" si="3"/>
        <v>6.0093237026600761</v>
      </c>
      <c r="S89" s="7">
        <v>0.43149999999999999</v>
      </c>
      <c r="T89" s="7">
        <v>14950325.82</v>
      </c>
      <c r="U89" s="7">
        <f t="shared" si="5"/>
        <v>14.95032582</v>
      </c>
      <c r="V89" s="7">
        <f>U89/AVERAGE(Q86:Q95)</f>
        <v>3.2686892731313546</v>
      </c>
      <c r="W89" s="7">
        <f>U89/AVERAGE(R86:R95)</f>
        <v>2.6454557448773026</v>
      </c>
      <c r="X89" s="9"/>
    </row>
    <row r="90" spans="1:38" ht="13" x14ac:dyDescent="0.15">
      <c r="A90" s="6" t="s">
        <v>24</v>
      </c>
      <c r="B90" s="7" t="s">
        <v>34</v>
      </c>
      <c r="C90" s="7">
        <v>192</v>
      </c>
      <c r="D90" s="8">
        <v>44753</v>
      </c>
      <c r="E90" s="7" t="s">
        <v>35</v>
      </c>
      <c r="F90" s="7"/>
      <c r="G90" s="7"/>
      <c r="H90" s="7"/>
      <c r="I90" s="7">
        <v>5</v>
      </c>
      <c r="J90" s="7">
        <v>16.239999999999998</v>
      </c>
      <c r="K90" s="7">
        <v>86</v>
      </c>
      <c r="L90" s="7">
        <v>2.0724999999999998</v>
      </c>
      <c r="M90" s="7">
        <v>0.44190000000000002</v>
      </c>
      <c r="N90" s="7">
        <f>M90-((AFDW!P42)*L90)</f>
        <v>0.35584215485641246</v>
      </c>
      <c r="O90" s="7">
        <f t="shared" si="0"/>
        <v>0.7867792521109771</v>
      </c>
      <c r="P90" s="7">
        <f t="shared" si="1"/>
        <v>0.82830294096192403</v>
      </c>
      <c r="Q90" s="7">
        <f t="shared" si="2"/>
        <v>4.6899751074903815</v>
      </c>
      <c r="R90" s="7">
        <f t="shared" si="3"/>
        <v>5.8242115829033354</v>
      </c>
      <c r="S90" s="7">
        <v>0.44190000000000002</v>
      </c>
      <c r="T90" s="7">
        <v>14953012.630000001</v>
      </c>
      <c r="U90" s="7">
        <f t="shared" si="5"/>
        <v>14.953012630000002</v>
      </c>
      <c r="V90" s="7">
        <f>U90/AVERAGE(Q86:Q95)</f>
        <v>3.2692767082904064</v>
      </c>
      <c r="W90" s="7">
        <f>U90/AVERAGE(R86:R95)</f>
        <v>2.6459311751144412</v>
      </c>
      <c r="X90" s="9"/>
    </row>
    <row r="91" spans="1:38" ht="13" x14ac:dyDescent="0.15">
      <c r="A91" s="6" t="s">
        <v>24</v>
      </c>
      <c r="B91" s="7" t="s">
        <v>34</v>
      </c>
      <c r="C91" s="7">
        <v>192</v>
      </c>
      <c r="D91" s="8">
        <v>44753</v>
      </c>
      <c r="E91" s="7" t="s">
        <v>35</v>
      </c>
      <c r="F91" s="7"/>
      <c r="G91" s="7"/>
      <c r="H91" s="7"/>
      <c r="I91" s="7">
        <v>6</v>
      </c>
      <c r="J91" s="7">
        <v>17.12</v>
      </c>
      <c r="K91" s="7">
        <v>77</v>
      </c>
      <c r="L91" s="7">
        <v>2.0411000000000001</v>
      </c>
      <c r="M91" s="7">
        <v>0.45450000000000002</v>
      </c>
      <c r="N91" s="7">
        <f>M91-((AFDW!P42)*L91)</f>
        <v>0.36974599868633218</v>
      </c>
      <c r="O91" s="7">
        <f t="shared" si="0"/>
        <v>0.77732595169271468</v>
      </c>
      <c r="P91" s="7">
        <f t="shared" si="1"/>
        <v>0.81884964054366172</v>
      </c>
      <c r="Q91" s="7">
        <f t="shared" si="2"/>
        <v>4.4908690869086909</v>
      </c>
      <c r="R91" s="7">
        <f t="shared" si="3"/>
        <v>5.5202761010310031</v>
      </c>
      <c r="S91" s="7">
        <v>0.45450000000000002</v>
      </c>
      <c r="T91" s="7">
        <v>14633021.26</v>
      </c>
      <c r="U91" s="7">
        <f t="shared" si="5"/>
        <v>14.63302126</v>
      </c>
      <c r="V91" s="7">
        <f>U91/AVERAGE(Q86:Q95)</f>
        <v>3.1993148645682865</v>
      </c>
      <c r="W91" s="7">
        <f>U91/AVERAGE(R86:R95)</f>
        <v>2.5893087965609776</v>
      </c>
      <c r="X91" s="9"/>
    </row>
    <row r="92" spans="1:38" ht="13" x14ac:dyDescent="0.15">
      <c r="A92" s="6" t="s">
        <v>24</v>
      </c>
      <c r="B92" s="7" t="s">
        <v>34</v>
      </c>
      <c r="C92" s="7">
        <v>192</v>
      </c>
      <c r="D92" s="8">
        <v>44753</v>
      </c>
      <c r="E92" s="7" t="s">
        <v>35</v>
      </c>
      <c r="F92" s="7"/>
      <c r="G92" s="7"/>
      <c r="H92" s="7"/>
      <c r="I92" s="7">
        <v>7</v>
      </c>
      <c r="J92" s="7">
        <v>16.739999999999998</v>
      </c>
      <c r="K92" s="7">
        <v>70</v>
      </c>
      <c r="L92" s="7">
        <v>2.0320999999999998</v>
      </c>
      <c r="M92" s="7">
        <v>0.4677</v>
      </c>
      <c r="N92" s="7">
        <f>M92-((AFDW!P42)*L92)</f>
        <v>0.38331971188599068</v>
      </c>
      <c r="O92" s="7">
        <f t="shared" si="0"/>
        <v>0.76984400373997341</v>
      </c>
      <c r="P92" s="7">
        <f t="shared" si="1"/>
        <v>0.81136769259092034</v>
      </c>
      <c r="Q92" s="7">
        <f t="shared" si="2"/>
        <v>4.3448791960658539</v>
      </c>
      <c r="R92" s="7">
        <f t="shared" si="3"/>
        <v>5.3013188129610187</v>
      </c>
      <c r="S92" s="7">
        <v>0.4677</v>
      </c>
      <c r="T92" s="7">
        <v>14527047.85</v>
      </c>
      <c r="U92" s="7">
        <f t="shared" si="5"/>
        <v>14.527047849999999</v>
      </c>
      <c r="V92" s="7">
        <f>U92/AVERAGE(Q86:Q95)</f>
        <v>3.1761451923701891</v>
      </c>
      <c r="W92" s="7">
        <f>U92/AVERAGE(R86:R95)</f>
        <v>2.5705568329138906</v>
      </c>
      <c r="X92" s="9"/>
    </row>
    <row r="93" spans="1:38" ht="13" x14ac:dyDescent="0.15">
      <c r="A93" s="6" t="s">
        <v>24</v>
      </c>
      <c r="B93" s="7" t="s">
        <v>34</v>
      </c>
      <c r="C93" s="7">
        <v>192</v>
      </c>
      <c r="D93" s="8">
        <v>44753</v>
      </c>
      <c r="E93" s="7" t="s">
        <v>35</v>
      </c>
      <c r="F93" s="7"/>
      <c r="G93" s="7"/>
      <c r="H93" s="7"/>
      <c r="I93" s="7">
        <v>8</v>
      </c>
      <c r="J93" s="7">
        <v>17.559999999999999</v>
      </c>
      <c r="K93" s="7">
        <v>75</v>
      </c>
      <c r="L93" s="7">
        <v>2.0497999999999998</v>
      </c>
      <c r="M93" s="7">
        <v>0.47549999999999998</v>
      </c>
      <c r="N93" s="7">
        <f>M93-((AFDW!P42)*L93)</f>
        <v>0.39038474259332889</v>
      </c>
      <c r="O93" s="7">
        <f t="shared" si="0"/>
        <v>0.76802614889257481</v>
      </c>
      <c r="P93" s="7">
        <f t="shared" si="1"/>
        <v>0.80954983774352185</v>
      </c>
      <c r="Q93" s="7">
        <f t="shared" si="2"/>
        <v>4.3108307045215559</v>
      </c>
      <c r="R93" s="7">
        <f t="shared" si="3"/>
        <v>5.2507175008509872</v>
      </c>
      <c r="S93" s="7">
        <v>0.47549999999999998</v>
      </c>
      <c r="T93" s="7">
        <v>14374386.77</v>
      </c>
      <c r="U93" s="7">
        <f t="shared" si="5"/>
        <v>14.374386769999999</v>
      </c>
      <c r="V93" s="7">
        <f>U93/AVERAGE(Q86:Q95)</f>
        <v>3.142767884033999</v>
      </c>
      <c r="W93" s="7">
        <f>U93/AVERAGE(R86:R95)</f>
        <v>2.5435434998288748</v>
      </c>
      <c r="X93" s="9"/>
    </row>
    <row r="94" spans="1:38" ht="13" x14ac:dyDescent="0.15">
      <c r="A94" s="6" t="s">
        <v>24</v>
      </c>
      <c r="B94" s="7" t="s">
        <v>34</v>
      </c>
      <c r="C94" s="7">
        <v>192</v>
      </c>
      <c r="D94" s="8">
        <v>44753</v>
      </c>
      <c r="E94" s="7" t="s">
        <v>35</v>
      </c>
      <c r="F94" s="7"/>
      <c r="G94" s="7"/>
      <c r="H94" s="7"/>
      <c r="I94" s="7">
        <v>9</v>
      </c>
      <c r="J94" s="7">
        <v>16.73</v>
      </c>
      <c r="K94" s="7">
        <v>72</v>
      </c>
      <c r="L94" s="7">
        <v>2.0659999999999998</v>
      </c>
      <c r="M94" s="7">
        <v>0.4622</v>
      </c>
      <c r="N94" s="7">
        <f>M94-((AFDW!P42)*L94)</f>
        <v>0.37641205883394357</v>
      </c>
      <c r="O94" s="7">
        <f t="shared" si="0"/>
        <v>0.77628267182962241</v>
      </c>
      <c r="P94" s="7">
        <f t="shared" si="1"/>
        <v>0.81780636068056944</v>
      </c>
      <c r="Q94" s="7">
        <f t="shared" si="2"/>
        <v>4.4699264387710942</v>
      </c>
      <c r="R94" s="7">
        <f t="shared" si="3"/>
        <v>5.4886658158617285</v>
      </c>
      <c r="S94" s="7">
        <v>0.4622</v>
      </c>
      <c r="T94" s="7">
        <v>14115595.77</v>
      </c>
      <c r="U94" s="7">
        <f t="shared" si="5"/>
        <v>14.115595769999999</v>
      </c>
      <c r="V94" s="7">
        <f>U94/AVERAGE(Q86:Q95)</f>
        <v>3.086186684676369</v>
      </c>
      <c r="W94" s="7">
        <f>U94/AVERAGE(R86:R95)</f>
        <v>2.4977505086984286</v>
      </c>
      <c r="X94" s="9"/>
    </row>
    <row r="95" spans="1:38" ht="13" x14ac:dyDescent="0.15">
      <c r="A95" s="14" t="s">
        <v>24</v>
      </c>
      <c r="B95" s="15" t="s">
        <v>34</v>
      </c>
      <c r="C95" s="15">
        <v>192</v>
      </c>
      <c r="D95" s="16">
        <v>44753</v>
      </c>
      <c r="E95" s="15" t="s">
        <v>35</v>
      </c>
      <c r="F95" s="15"/>
      <c r="G95" s="15"/>
      <c r="H95" s="15"/>
      <c r="I95" s="15">
        <v>10</v>
      </c>
      <c r="J95" s="15">
        <v>17.329999999999998</v>
      </c>
      <c r="K95" s="15">
        <v>88</v>
      </c>
      <c r="L95" s="15">
        <v>2.0358000000000001</v>
      </c>
      <c r="M95" s="15">
        <v>0.49430000000000002</v>
      </c>
      <c r="N95" s="15">
        <f>M95-((AFDW!P42)*L95)</f>
        <v>0.40976607423724221</v>
      </c>
      <c r="O95" s="15">
        <f t="shared" si="0"/>
        <v>0.75719618823067103</v>
      </c>
      <c r="P95" s="15">
        <f t="shared" si="1"/>
        <v>0.79871987708161796</v>
      </c>
      <c r="Q95" s="15">
        <f t="shared" si="2"/>
        <v>4.1185514869512438</v>
      </c>
      <c r="R95" s="15">
        <f t="shared" si="3"/>
        <v>4.9682004636170376</v>
      </c>
      <c r="S95" s="15">
        <v>0.49430000000000002</v>
      </c>
      <c r="T95" s="15">
        <v>13867027.65</v>
      </c>
      <c r="U95" s="15">
        <f t="shared" si="5"/>
        <v>13.867027650000001</v>
      </c>
      <c r="V95" s="15">
        <f>U95/AVERAGE(Q86:Q95)</f>
        <v>3.0318405816369625</v>
      </c>
      <c r="W95" s="15">
        <f>U95/AVERAGE(R86:R95)</f>
        <v>2.4537664531691727</v>
      </c>
      <c r="X95" s="17"/>
    </row>
    <row r="96" spans="1:38" ht="13" x14ac:dyDescent="0.15">
      <c r="A96" s="18" t="s">
        <v>36</v>
      </c>
      <c r="B96" s="19" t="s">
        <v>37</v>
      </c>
      <c r="C96" s="19">
        <v>1</v>
      </c>
      <c r="D96" s="20">
        <v>44705</v>
      </c>
      <c r="E96" s="19" t="s">
        <v>38</v>
      </c>
      <c r="F96" s="19"/>
      <c r="G96" s="19"/>
      <c r="H96" s="19">
        <v>25.6</v>
      </c>
      <c r="I96" s="19">
        <v>1</v>
      </c>
      <c r="J96" s="19">
        <v>141.74</v>
      </c>
      <c r="K96" s="19">
        <v>1</v>
      </c>
      <c r="L96" s="19">
        <v>20.3124</v>
      </c>
      <c r="M96" s="19">
        <v>6.1421000000000001</v>
      </c>
      <c r="N96" s="19">
        <f>M96-((AFDW!P52)*L96)</f>
        <v>5.5948070388347109</v>
      </c>
      <c r="O96" s="19">
        <f t="shared" si="0"/>
        <v>0.69761820365884875</v>
      </c>
      <c r="P96" s="19">
        <f t="shared" si="1"/>
        <v>0.72456198977793318</v>
      </c>
      <c r="Q96" s="19">
        <f t="shared" si="2"/>
        <v>3.307077383956627</v>
      </c>
      <c r="R96" s="19">
        <f t="shared" si="3"/>
        <v>3.6305809760743197</v>
      </c>
      <c r="S96" s="19">
        <v>1.1294</v>
      </c>
      <c r="T96" s="19">
        <v>21803001.260000002</v>
      </c>
      <c r="U96" s="19">
        <f t="shared" si="5"/>
        <v>21.803001260000002</v>
      </c>
      <c r="V96" s="19">
        <f>U96/AVERAGE(Q96:Q125)</f>
        <v>6.4835992634260426</v>
      </c>
      <c r="W96" s="19">
        <f>U96/AVERAGE(R96:R125)</f>
        <v>5.8911190688723245</v>
      </c>
      <c r="X96" s="21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1:38" ht="13" x14ac:dyDescent="0.15">
      <c r="A97" s="18" t="s">
        <v>36</v>
      </c>
      <c r="B97" s="19" t="s">
        <v>37</v>
      </c>
      <c r="C97" s="19">
        <v>1</v>
      </c>
      <c r="D97" s="20">
        <v>44705</v>
      </c>
      <c r="E97" s="19" t="s">
        <v>38</v>
      </c>
      <c r="F97" s="19"/>
      <c r="G97" s="19"/>
      <c r="H97" s="19">
        <v>25.6</v>
      </c>
      <c r="I97" s="19">
        <v>1</v>
      </c>
      <c r="J97" s="19">
        <v>141.74</v>
      </c>
      <c r="K97" s="19">
        <v>1</v>
      </c>
      <c r="L97" s="19">
        <v>20.3124</v>
      </c>
      <c r="M97" s="19">
        <v>6.1421000000000001</v>
      </c>
      <c r="N97" s="19">
        <f>M97-((AFDW!P52)*L97)</f>
        <v>5.5948070388347109</v>
      </c>
      <c r="O97" s="19">
        <f t="shared" si="0"/>
        <v>0.69761820365884875</v>
      </c>
      <c r="P97" s="19">
        <f t="shared" si="1"/>
        <v>0.72456198977793318</v>
      </c>
      <c r="Q97" s="19">
        <f t="shared" si="2"/>
        <v>3.307077383956627</v>
      </c>
      <c r="R97" s="19">
        <f t="shared" si="3"/>
        <v>3.6305809760743197</v>
      </c>
      <c r="S97" s="19">
        <v>1.2033</v>
      </c>
      <c r="T97" s="19">
        <v>21337560.66</v>
      </c>
      <c r="U97" s="19">
        <f t="shared" si="5"/>
        <v>21.337560660000001</v>
      </c>
      <c r="V97" s="19">
        <f>U97/AVERAGE(Q96:Q125)</f>
        <v>6.3451903216779666</v>
      </c>
      <c r="W97" s="19">
        <f>U97/AVERAGE(R96:R125)</f>
        <v>5.7653581260833233</v>
      </c>
      <c r="X97" s="21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1:38" ht="13" x14ac:dyDescent="0.15">
      <c r="A98" s="18" t="s">
        <v>36</v>
      </c>
      <c r="B98" s="19" t="s">
        <v>37</v>
      </c>
      <c r="C98" s="19">
        <v>1</v>
      </c>
      <c r="D98" s="20">
        <v>44705</v>
      </c>
      <c r="E98" s="19" t="s">
        <v>38</v>
      </c>
      <c r="F98" s="19"/>
      <c r="G98" s="19"/>
      <c r="H98" s="19">
        <v>25.6</v>
      </c>
      <c r="I98" s="19">
        <v>1</v>
      </c>
      <c r="J98" s="19">
        <v>141.74</v>
      </c>
      <c r="K98" s="19">
        <v>1</v>
      </c>
      <c r="L98" s="19">
        <v>20.3124</v>
      </c>
      <c r="M98" s="19">
        <v>6.1421000000000001</v>
      </c>
      <c r="N98" s="19">
        <f>M98-((AFDW!P52)*L98)</f>
        <v>5.5948070388347109</v>
      </c>
      <c r="O98" s="19">
        <f t="shared" si="0"/>
        <v>0.69761820365884875</v>
      </c>
      <c r="P98" s="19">
        <f t="shared" si="1"/>
        <v>0.72456198977793318</v>
      </c>
      <c r="Q98" s="19">
        <f t="shared" si="2"/>
        <v>3.307077383956627</v>
      </c>
      <c r="R98" s="19">
        <f t="shared" si="3"/>
        <v>3.6305809760743197</v>
      </c>
      <c r="S98" s="19">
        <v>1.2072000000000001</v>
      </c>
      <c r="T98" s="19">
        <v>21147374.600000001</v>
      </c>
      <c r="U98" s="19">
        <f t="shared" si="5"/>
        <v>21.147374600000003</v>
      </c>
      <c r="V98" s="19">
        <f>U98/AVERAGE(Q96:Q125)</f>
        <v>6.2886343373056617</v>
      </c>
      <c r="W98" s="19">
        <f>U98/AVERAGE(R96:R125)</f>
        <v>5.7139703051434969</v>
      </c>
      <c r="X98" s="21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1:38" ht="13" x14ac:dyDescent="0.15">
      <c r="A99" s="18" t="s">
        <v>36</v>
      </c>
      <c r="B99" s="19" t="s">
        <v>37</v>
      </c>
      <c r="C99" s="19">
        <v>1</v>
      </c>
      <c r="D99" s="20">
        <v>44705</v>
      </c>
      <c r="E99" s="19" t="s">
        <v>38</v>
      </c>
      <c r="F99" s="19"/>
      <c r="G99" s="19"/>
      <c r="H99" s="19">
        <v>25.6</v>
      </c>
      <c r="I99" s="19">
        <v>2</v>
      </c>
      <c r="J99" s="19">
        <v>120.85</v>
      </c>
      <c r="K99" s="19">
        <v>1</v>
      </c>
      <c r="L99" s="19">
        <v>10.2942</v>
      </c>
      <c r="M99" s="19">
        <v>3.0144000000000002</v>
      </c>
      <c r="N99" s="19">
        <f>M99-((AFDW!P52)*L99)</f>
        <v>2.7370352769329216</v>
      </c>
      <c r="O99" s="19">
        <f t="shared" si="0"/>
        <v>0.70717491402925914</v>
      </c>
      <c r="P99" s="19">
        <f t="shared" si="1"/>
        <v>0.73411870014834357</v>
      </c>
      <c r="Q99" s="19">
        <f t="shared" si="2"/>
        <v>3.4150079617834392</v>
      </c>
      <c r="R99" s="19">
        <f t="shared" si="3"/>
        <v>3.7610768435310478</v>
      </c>
      <c r="S99" s="19">
        <v>0.59940000000000004</v>
      </c>
      <c r="T99" s="19">
        <v>23112077.359999999</v>
      </c>
      <c r="U99" s="19">
        <f t="shared" si="5"/>
        <v>23.112077360000001</v>
      </c>
      <c r="V99" s="19">
        <f>U99/AVERAGE(Q96:Q125)</f>
        <v>6.8728816716832917</v>
      </c>
      <c r="W99" s="19">
        <f>U99/AVERAGE(R96:R125)</f>
        <v>6.2448283166658092</v>
      </c>
      <c r="X99" s="21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1:38" ht="13" x14ac:dyDescent="0.15">
      <c r="A100" s="18" t="s">
        <v>36</v>
      </c>
      <c r="B100" s="19" t="s">
        <v>37</v>
      </c>
      <c r="C100" s="19">
        <v>1</v>
      </c>
      <c r="D100" s="20">
        <v>44705</v>
      </c>
      <c r="E100" s="19" t="s">
        <v>38</v>
      </c>
      <c r="F100" s="19"/>
      <c r="G100" s="19"/>
      <c r="H100" s="19">
        <v>25.6</v>
      </c>
      <c r="I100" s="19">
        <v>2</v>
      </c>
      <c r="J100" s="19">
        <v>120.85</v>
      </c>
      <c r="K100" s="19">
        <v>1</v>
      </c>
      <c r="L100" s="19">
        <v>10.2942</v>
      </c>
      <c r="M100" s="19">
        <v>3.0144000000000002</v>
      </c>
      <c r="N100" s="19">
        <f>M100-((AFDW!P52)*L100)</f>
        <v>2.7370352769329216</v>
      </c>
      <c r="O100" s="19">
        <f t="shared" si="0"/>
        <v>0.70717491402925914</v>
      </c>
      <c r="P100" s="19">
        <f t="shared" si="1"/>
        <v>0.73411870014834357</v>
      </c>
      <c r="Q100" s="19">
        <f t="shared" si="2"/>
        <v>3.4150079617834392</v>
      </c>
      <c r="R100" s="19">
        <f t="shared" si="3"/>
        <v>3.7610768435310478</v>
      </c>
      <c r="S100" s="19">
        <v>0.58660000000000001</v>
      </c>
      <c r="T100" s="19">
        <v>22850884.57</v>
      </c>
      <c r="U100" s="19">
        <f t="shared" si="5"/>
        <v>22.850884570000002</v>
      </c>
      <c r="V100" s="19">
        <f>U100/AVERAGE(Q96:Q125)</f>
        <v>6.7952102832050896</v>
      </c>
      <c r="W100" s="19">
        <f>U100/AVERAGE(R96:R125)</f>
        <v>6.1742546462122876</v>
      </c>
      <c r="X100" s="21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1:38" ht="13" x14ac:dyDescent="0.15">
      <c r="A101" s="18" t="s">
        <v>36</v>
      </c>
      <c r="B101" s="19" t="s">
        <v>37</v>
      </c>
      <c r="C101" s="19">
        <v>1</v>
      </c>
      <c r="D101" s="20">
        <v>44705</v>
      </c>
      <c r="E101" s="19" t="s">
        <v>38</v>
      </c>
      <c r="F101" s="19"/>
      <c r="G101" s="19"/>
      <c r="H101" s="19">
        <v>25.6</v>
      </c>
      <c r="I101" s="19">
        <v>2</v>
      </c>
      <c r="J101" s="19">
        <v>120.85</v>
      </c>
      <c r="K101" s="19">
        <v>1</v>
      </c>
      <c r="L101" s="19">
        <v>10.2942</v>
      </c>
      <c r="M101" s="19">
        <v>3.0144000000000002</v>
      </c>
      <c r="N101" s="19">
        <f>M101-((AFDW!P52)*L101)</f>
        <v>2.7370352769329216</v>
      </c>
      <c r="O101" s="19">
        <f t="shared" si="0"/>
        <v>0.70717491402925914</v>
      </c>
      <c r="P101" s="19">
        <f t="shared" si="1"/>
        <v>0.73411870014834357</v>
      </c>
      <c r="Q101" s="19">
        <f t="shared" si="2"/>
        <v>3.4150079617834392</v>
      </c>
      <c r="R101" s="19">
        <f t="shared" si="3"/>
        <v>3.7610768435310478</v>
      </c>
      <c r="S101" s="19">
        <v>0.90510000000000002</v>
      </c>
      <c r="T101" s="19">
        <v>22861754.030000001</v>
      </c>
      <c r="U101" s="19">
        <f t="shared" si="5"/>
        <v>22.86175403</v>
      </c>
      <c r="V101" s="19">
        <f>U101/AVERAGE(Q96:Q125)</f>
        <v>6.7984425548547325</v>
      </c>
      <c r="W101" s="19">
        <f>U101/AVERAGE(R96:R125)</f>
        <v>6.1771915484447248</v>
      </c>
      <c r="X101" s="21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1:38" ht="13" x14ac:dyDescent="0.15">
      <c r="A102" s="18" t="s">
        <v>36</v>
      </c>
      <c r="B102" s="19" t="s">
        <v>37</v>
      </c>
      <c r="C102" s="19">
        <v>1</v>
      </c>
      <c r="D102" s="20">
        <v>44705</v>
      </c>
      <c r="E102" s="19" t="s">
        <v>38</v>
      </c>
      <c r="F102" s="19"/>
      <c r="G102" s="19"/>
      <c r="H102" s="19">
        <v>25.6</v>
      </c>
      <c r="I102" s="19">
        <v>3</v>
      </c>
      <c r="J102" s="19">
        <v>126.57</v>
      </c>
      <c r="K102" s="19">
        <v>1</v>
      </c>
      <c r="L102" s="19">
        <v>14.1721</v>
      </c>
      <c r="M102" s="19">
        <v>3.6934999999999998</v>
      </c>
      <c r="N102" s="19">
        <f>M102-((AFDW!P52)*L102)</f>
        <v>3.3116499687417242</v>
      </c>
      <c r="O102" s="19">
        <f t="shared" si="0"/>
        <v>0.73938230749147982</v>
      </c>
      <c r="P102" s="19">
        <f t="shared" si="1"/>
        <v>0.76632609361056414</v>
      </c>
      <c r="Q102" s="19">
        <f t="shared" si="2"/>
        <v>3.8370380397996482</v>
      </c>
      <c r="R102" s="19">
        <f t="shared" si="3"/>
        <v>4.2794679793362196</v>
      </c>
      <c r="S102" s="19">
        <v>1.081</v>
      </c>
      <c r="T102" s="19">
        <v>22819055.649999999</v>
      </c>
      <c r="U102" s="19">
        <f t="shared" si="5"/>
        <v>22.819055649999999</v>
      </c>
      <c r="V102" s="19">
        <f>U102/AVERAGE(Q96:Q125)</f>
        <v>6.7857452577342032</v>
      </c>
      <c r="W102" s="19">
        <f>U102/AVERAGE(R96:R125)</f>
        <v>6.1656545477525571</v>
      </c>
      <c r="X102" s="21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1:38" ht="13" x14ac:dyDescent="0.15">
      <c r="A103" s="18" t="s">
        <v>36</v>
      </c>
      <c r="B103" s="19" t="s">
        <v>37</v>
      </c>
      <c r="C103" s="19">
        <v>1</v>
      </c>
      <c r="D103" s="20">
        <v>44705</v>
      </c>
      <c r="E103" s="19" t="s">
        <v>38</v>
      </c>
      <c r="F103" s="19"/>
      <c r="G103" s="19"/>
      <c r="H103" s="19">
        <v>25.6</v>
      </c>
      <c r="I103" s="19">
        <v>3</v>
      </c>
      <c r="J103" s="19">
        <v>126.57</v>
      </c>
      <c r="K103" s="19">
        <v>1</v>
      </c>
      <c r="L103" s="19">
        <v>14.1721</v>
      </c>
      <c r="M103" s="19">
        <v>3.6934999999999998</v>
      </c>
      <c r="N103" s="19">
        <f>M103-((AFDW!P52)*L103)</f>
        <v>3.3116499687417242</v>
      </c>
      <c r="O103" s="19">
        <f t="shared" si="0"/>
        <v>0.73938230749147982</v>
      </c>
      <c r="P103" s="19">
        <f t="shared" si="1"/>
        <v>0.76632609361056414</v>
      </c>
      <c r="Q103" s="19">
        <f t="shared" si="2"/>
        <v>3.8370380397996482</v>
      </c>
      <c r="R103" s="19">
        <f t="shared" si="3"/>
        <v>4.2794679793362196</v>
      </c>
      <c r="S103" s="19">
        <v>0.52429999999999999</v>
      </c>
      <c r="T103" s="19">
        <v>22295094.280000001</v>
      </c>
      <c r="U103" s="19">
        <f t="shared" si="5"/>
        <v>22.295094280000001</v>
      </c>
      <c r="V103" s="19">
        <f>U103/AVERAGE(Q96:Q125)</f>
        <v>6.6299338851582572</v>
      </c>
      <c r="W103" s="19">
        <f>U103/AVERAGE(R96:R125)</f>
        <v>6.0240814321364802</v>
      </c>
      <c r="X103" s="21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1:38" ht="13" x14ac:dyDescent="0.15">
      <c r="A104" s="18" t="s">
        <v>36</v>
      </c>
      <c r="B104" s="19" t="s">
        <v>37</v>
      </c>
      <c r="C104" s="19">
        <v>1</v>
      </c>
      <c r="D104" s="20">
        <v>44705</v>
      </c>
      <c r="E104" s="19" t="s">
        <v>38</v>
      </c>
      <c r="F104" s="19"/>
      <c r="G104" s="19"/>
      <c r="H104" s="19">
        <v>25.6</v>
      </c>
      <c r="I104" s="19">
        <v>3</v>
      </c>
      <c r="J104" s="19">
        <v>126.57</v>
      </c>
      <c r="K104" s="19">
        <v>1</v>
      </c>
      <c r="L104" s="19">
        <v>14.1721</v>
      </c>
      <c r="M104" s="19">
        <v>3.6934999999999998</v>
      </c>
      <c r="N104" s="19">
        <f>M104-((AFDW!P52)*L104)</f>
        <v>3.3116499687417242</v>
      </c>
      <c r="O104" s="19">
        <f t="shared" si="0"/>
        <v>0.73938230749147982</v>
      </c>
      <c r="P104" s="19">
        <f t="shared" si="1"/>
        <v>0.76632609361056414</v>
      </c>
      <c r="Q104" s="19">
        <f t="shared" si="2"/>
        <v>3.8370380397996482</v>
      </c>
      <c r="R104" s="19">
        <f t="shared" si="3"/>
        <v>4.2794679793362196</v>
      </c>
      <c r="S104" s="19">
        <v>1.1866000000000001</v>
      </c>
      <c r="T104" s="19">
        <v>22237735.649999999</v>
      </c>
      <c r="U104" s="19">
        <f t="shared" si="5"/>
        <v>22.237735649999998</v>
      </c>
      <c r="V104" s="19">
        <f>U104/AVERAGE(Q96:Q125)</f>
        <v>6.612877042075767</v>
      </c>
      <c r="W104" s="19">
        <f>U104/AVERAGE(R96:R125)</f>
        <v>6.0085832667725514</v>
      </c>
      <c r="X104" s="21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1:38" ht="13" x14ac:dyDescent="0.15">
      <c r="A105" s="18" t="s">
        <v>36</v>
      </c>
      <c r="B105" s="19" t="s">
        <v>37</v>
      </c>
      <c r="C105" s="19">
        <v>1</v>
      </c>
      <c r="D105" s="20">
        <v>44705</v>
      </c>
      <c r="E105" s="19" t="s">
        <v>38</v>
      </c>
      <c r="F105" s="19"/>
      <c r="G105" s="19"/>
      <c r="H105" s="19">
        <v>25.6</v>
      </c>
      <c r="I105" s="19">
        <v>4</v>
      </c>
      <c r="J105" s="19">
        <v>132.72</v>
      </c>
      <c r="K105" s="19">
        <v>1</v>
      </c>
      <c r="L105" s="19">
        <v>16.029699999999998</v>
      </c>
      <c r="M105" s="19">
        <v>5.1231</v>
      </c>
      <c r="N105" s="19">
        <f>M105-((AFDW!P52)*L105)</f>
        <v>4.6911991916469136</v>
      </c>
      <c r="O105" s="19">
        <f t="shared" si="0"/>
        <v>0.68039950841250918</v>
      </c>
      <c r="P105" s="19">
        <f t="shared" si="1"/>
        <v>0.70734329453159361</v>
      </c>
      <c r="Q105" s="19">
        <f t="shared" si="2"/>
        <v>3.1289063262477792</v>
      </c>
      <c r="R105" s="19">
        <f t="shared" si="3"/>
        <v>3.4169727920618396</v>
      </c>
      <c r="S105" s="19">
        <v>1.0465</v>
      </c>
      <c r="T105" s="19">
        <v>23346525.43</v>
      </c>
      <c r="U105" s="19">
        <f t="shared" si="5"/>
        <v>23.34652543</v>
      </c>
      <c r="V105" s="19">
        <f>U105/AVERAGE(Q96:Q125)</f>
        <v>6.9425999327537244</v>
      </c>
      <c r="W105" s="19">
        <f>U105/AVERAGE(R96:R125)</f>
        <v>6.3081756274037675</v>
      </c>
      <c r="X105" s="21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1:38" ht="13" x14ac:dyDescent="0.15">
      <c r="A106" s="18" t="s">
        <v>36</v>
      </c>
      <c r="B106" s="19" t="s">
        <v>37</v>
      </c>
      <c r="C106" s="19">
        <v>1</v>
      </c>
      <c r="D106" s="20">
        <v>44705</v>
      </c>
      <c r="E106" s="19" t="s">
        <v>38</v>
      </c>
      <c r="F106" s="19"/>
      <c r="G106" s="19"/>
      <c r="H106" s="19">
        <v>25.6</v>
      </c>
      <c r="I106" s="19">
        <v>4</v>
      </c>
      <c r="J106" s="19">
        <v>132.72</v>
      </c>
      <c r="K106" s="19">
        <v>1</v>
      </c>
      <c r="L106" s="19">
        <v>16.029699999999998</v>
      </c>
      <c r="M106" s="19">
        <v>5.1231</v>
      </c>
      <c r="N106" s="19">
        <f>M106-((AFDW!P52)*L106)</f>
        <v>4.6911991916469136</v>
      </c>
      <c r="O106" s="19">
        <f t="shared" si="0"/>
        <v>0.68039950841250918</v>
      </c>
      <c r="P106" s="19">
        <f t="shared" si="1"/>
        <v>0.70734329453159361</v>
      </c>
      <c r="Q106" s="19">
        <f t="shared" si="2"/>
        <v>3.1289063262477792</v>
      </c>
      <c r="R106" s="19">
        <f t="shared" si="3"/>
        <v>3.4169727920618396</v>
      </c>
      <c r="S106" s="19">
        <v>1.0832999999999999</v>
      </c>
      <c r="T106" s="19">
        <v>22953931.899999999</v>
      </c>
      <c r="U106" s="19">
        <f t="shared" si="5"/>
        <v>22.953931899999997</v>
      </c>
      <c r="V106" s="19">
        <f>U106/AVERAGE(Q96:Q125)</f>
        <v>6.8258536604593818</v>
      </c>
      <c r="W106" s="19">
        <f>U106/AVERAGE(R96:R125)</f>
        <v>6.2020977896181027</v>
      </c>
      <c r="X106" s="21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1:38" ht="13" x14ac:dyDescent="0.15">
      <c r="A107" s="18" t="s">
        <v>36</v>
      </c>
      <c r="B107" s="19" t="s">
        <v>37</v>
      </c>
      <c r="C107" s="19">
        <v>1</v>
      </c>
      <c r="D107" s="20">
        <v>44705</v>
      </c>
      <c r="E107" s="19" t="s">
        <v>38</v>
      </c>
      <c r="F107" s="19"/>
      <c r="G107" s="19"/>
      <c r="H107" s="19">
        <v>25.6</v>
      </c>
      <c r="I107" s="19">
        <v>4</v>
      </c>
      <c r="J107" s="19">
        <v>132.72</v>
      </c>
      <c r="K107" s="19">
        <v>1</v>
      </c>
      <c r="L107" s="19">
        <v>16.029699999999998</v>
      </c>
      <c r="M107" s="19">
        <v>5.1231</v>
      </c>
      <c r="N107" s="19">
        <f>M107-((AFDW!P52)*L107)</f>
        <v>4.6911991916469136</v>
      </c>
      <c r="O107" s="19">
        <f t="shared" si="0"/>
        <v>0.68039950841250918</v>
      </c>
      <c r="P107" s="19">
        <f t="shared" si="1"/>
        <v>0.70734329453159361</v>
      </c>
      <c r="Q107" s="19">
        <f t="shared" si="2"/>
        <v>3.1289063262477792</v>
      </c>
      <c r="R107" s="19">
        <f t="shared" si="3"/>
        <v>3.4169727920618396</v>
      </c>
      <c r="S107" s="19">
        <v>1.1041000000000001</v>
      </c>
      <c r="T107" s="19">
        <v>22738785.559999999</v>
      </c>
      <c r="U107" s="19">
        <f t="shared" si="5"/>
        <v>22.73878556</v>
      </c>
      <c r="V107" s="19">
        <f>U107/AVERAGE(Q96:Q125)</f>
        <v>6.7618751909395947</v>
      </c>
      <c r="W107" s="19">
        <f>U107/AVERAGE(R96:R125)</f>
        <v>6.1439657604053473</v>
      </c>
      <c r="X107" s="21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1:38" ht="13" x14ac:dyDescent="0.15">
      <c r="A108" s="18" t="s">
        <v>36</v>
      </c>
      <c r="B108" s="19" t="s">
        <v>37</v>
      </c>
      <c r="C108" s="19">
        <v>1</v>
      </c>
      <c r="D108" s="20">
        <v>44705</v>
      </c>
      <c r="E108" s="19" t="s">
        <v>38</v>
      </c>
      <c r="F108" s="19"/>
      <c r="G108" s="19"/>
      <c r="H108" s="19">
        <v>25.6</v>
      </c>
      <c r="I108" s="19">
        <v>5</v>
      </c>
      <c r="J108" s="19">
        <v>146.57</v>
      </c>
      <c r="K108" s="19">
        <v>1</v>
      </c>
      <c r="L108" s="19">
        <v>20.741499999999998</v>
      </c>
      <c r="M108" s="19">
        <v>5.7032999999999996</v>
      </c>
      <c r="N108" s="19">
        <f>M108-((AFDW!P52)*L108)</f>
        <v>5.1444454602110108</v>
      </c>
      <c r="O108" s="19">
        <f t="shared" si="0"/>
        <v>0.72502953016898486</v>
      </c>
      <c r="P108" s="19">
        <f t="shared" si="1"/>
        <v>0.75197331628806929</v>
      </c>
      <c r="Q108" s="19">
        <f t="shared" si="2"/>
        <v>3.6367541598723547</v>
      </c>
      <c r="R108" s="19">
        <f t="shared" si="3"/>
        <v>4.0318242579151065</v>
      </c>
      <c r="S108" s="19">
        <v>1.0215000000000001</v>
      </c>
      <c r="T108" s="19">
        <v>21545329.600000001</v>
      </c>
      <c r="U108" s="19">
        <f t="shared" si="5"/>
        <v>21.545329600000002</v>
      </c>
      <c r="V108" s="19">
        <f>U108/AVERAGE(Q96:Q125)</f>
        <v>6.4069749599616053</v>
      </c>
      <c r="W108" s="19">
        <f>U108/AVERAGE(R96:R125)</f>
        <v>5.8214967993676723</v>
      </c>
      <c r="X108" s="21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1:38" ht="13" x14ac:dyDescent="0.15">
      <c r="A109" s="18" t="s">
        <v>36</v>
      </c>
      <c r="B109" s="19" t="s">
        <v>37</v>
      </c>
      <c r="C109" s="19">
        <v>1</v>
      </c>
      <c r="D109" s="20">
        <v>44705</v>
      </c>
      <c r="E109" s="19" t="s">
        <v>38</v>
      </c>
      <c r="F109" s="19"/>
      <c r="G109" s="19"/>
      <c r="H109" s="19">
        <v>25.6</v>
      </c>
      <c r="I109" s="19">
        <v>5</v>
      </c>
      <c r="J109" s="19">
        <v>146.57</v>
      </c>
      <c r="K109" s="19">
        <v>1</v>
      </c>
      <c r="L109" s="19">
        <v>20.741499999999998</v>
      </c>
      <c r="M109" s="19">
        <v>5.7032999999999996</v>
      </c>
      <c r="N109" s="19">
        <f>M109-((AFDW!P52)*L109)</f>
        <v>5.1444454602110108</v>
      </c>
      <c r="O109" s="19">
        <f t="shared" si="0"/>
        <v>0.72502953016898486</v>
      </c>
      <c r="P109" s="19">
        <f t="shared" si="1"/>
        <v>0.75197331628806929</v>
      </c>
      <c r="Q109" s="19">
        <f t="shared" si="2"/>
        <v>3.6367541598723547</v>
      </c>
      <c r="R109" s="19">
        <f t="shared" si="3"/>
        <v>4.0318242579151065</v>
      </c>
      <c r="S109" s="19">
        <v>1.1403000000000001</v>
      </c>
      <c r="T109" s="19">
        <v>21387230.870000001</v>
      </c>
      <c r="U109" s="19">
        <f t="shared" si="5"/>
        <v>21.38723087</v>
      </c>
      <c r="V109" s="19">
        <f>U109/AVERAGE(Q96:Q125)</f>
        <v>6.3599608449251956</v>
      </c>
      <c r="W109" s="19">
        <f>U109/AVERAGE(R96:R125)</f>
        <v>5.7787788986547906</v>
      </c>
      <c r="X109" s="21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1:38" ht="13" x14ac:dyDescent="0.15">
      <c r="A110" s="18" t="s">
        <v>36</v>
      </c>
      <c r="B110" s="19" t="s">
        <v>37</v>
      </c>
      <c r="C110" s="19">
        <v>1</v>
      </c>
      <c r="D110" s="20">
        <v>44705</v>
      </c>
      <c r="E110" s="19" t="s">
        <v>38</v>
      </c>
      <c r="F110" s="19"/>
      <c r="G110" s="19"/>
      <c r="H110" s="19">
        <v>25.6</v>
      </c>
      <c r="I110" s="19">
        <v>5</v>
      </c>
      <c r="J110" s="19">
        <v>146.57</v>
      </c>
      <c r="K110" s="19">
        <v>1</v>
      </c>
      <c r="L110" s="19">
        <v>20.741499999999998</v>
      </c>
      <c r="M110" s="19">
        <v>5.7032999999999996</v>
      </c>
      <c r="N110" s="19">
        <f>M110-((AFDW!P52)*L110)</f>
        <v>5.1444454602110108</v>
      </c>
      <c r="O110" s="19">
        <f t="shared" si="0"/>
        <v>0.72502953016898486</v>
      </c>
      <c r="P110" s="19">
        <f t="shared" si="1"/>
        <v>0.75197331628806929</v>
      </c>
      <c r="Q110" s="19">
        <f t="shared" si="2"/>
        <v>3.6367541598723547</v>
      </c>
      <c r="R110" s="19">
        <f t="shared" si="3"/>
        <v>4.0318242579151065</v>
      </c>
      <c r="S110" s="19">
        <v>1.0314000000000001</v>
      </c>
      <c r="T110" s="19">
        <v>21161630.539999999</v>
      </c>
      <c r="U110" s="19">
        <f t="shared" si="5"/>
        <v>21.161630540000001</v>
      </c>
      <c r="V110" s="19">
        <f>U110/AVERAGE(Q96:Q125)</f>
        <v>6.2928736528467297</v>
      </c>
      <c r="W110" s="19">
        <f>U110/AVERAGE(R96:R125)</f>
        <v>5.7178222262151506</v>
      </c>
      <c r="X110" s="21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1:38" ht="13" x14ac:dyDescent="0.15">
      <c r="A111" s="18" t="s">
        <v>36</v>
      </c>
      <c r="B111" s="19" t="s">
        <v>37</v>
      </c>
      <c r="C111" s="19">
        <v>1</v>
      </c>
      <c r="D111" s="20">
        <v>44705</v>
      </c>
      <c r="E111" s="19" t="s">
        <v>38</v>
      </c>
      <c r="F111" s="19"/>
      <c r="G111" s="19"/>
      <c r="H111" s="19">
        <v>25.6</v>
      </c>
      <c r="I111" s="19">
        <v>6</v>
      </c>
      <c r="J111" s="19">
        <v>126.95</v>
      </c>
      <c r="K111" s="19">
        <v>1</v>
      </c>
      <c r="L111" s="19">
        <v>13.934900000000001</v>
      </c>
      <c r="M111" s="19">
        <v>4.5811999999999999</v>
      </c>
      <c r="N111" s="19">
        <f>M111-((AFDW!P52)*L111)</f>
        <v>4.2057410348091713</v>
      </c>
      <c r="O111" s="19">
        <f t="shared" si="0"/>
        <v>0.67124270715972134</v>
      </c>
      <c r="P111" s="19">
        <f t="shared" si="1"/>
        <v>0.69818649327880566</v>
      </c>
      <c r="Q111" s="19">
        <f t="shared" si="2"/>
        <v>3.0417576180913302</v>
      </c>
      <c r="R111" s="19">
        <f t="shared" si="3"/>
        <v>3.3133043344006734</v>
      </c>
      <c r="S111" s="19">
        <v>1.0378000000000001</v>
      </c>
      <c r="T111" s="19">
        <v>25125669.07</v>
      </c>
      <c r="U111" s="19">
        <f t="shared" si="5"/>
        <v>25.125669070000001</v>
      </c>
      <c r="V111" s="19">
        <f>U111/AVERAGE(Q96:Q125)</f>
        <v>7.47166720456074</v>
      </c>
      <c r="W111" s="19">
        <f>U107/AVERAGE(R96:R125)</f>
        <v>6.1439657604053473</v>
      </c>
      <c r="X111" s="21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1:38" ht="13" x14ac:dyDescent="0.15">
      <c r="A112" s="18" t="s">
        <v>36</v>
      </c>
      <c r="B112" s="19" t="s">
        <v>37</v>
      </c>
      <c r="C112" s="19">
        <v>1</v>
      </c>
      <c r="D112" s="20">
        <v>44705</v>
      </c>
      <c r="E112" s="19" t="s">
        <v>38</v>
      </c>
      <c r="F112" s="19"/>
      <c r="G112" s="19"/>
      <c r="H112" s="19">
        <v>25.6</v>
      </c>
      <c r="I112" s="19">
        <v>6</v>
      </c>
      <c r="J112" s="19">
        <v>126.95</v>
      </c>
      <c r="K112" s="19">
        <v>1</v>
      </c>
      <c r="L112" s="19">
        <v>13.934900000000001</v>
      </c>
      <c r="M112" s="19">
        <v>4.5811999999999999</v>
      </c>
      <c r="N112" s="19">
        <f>M112-((AFDW!P52)*L112)</f>
        <v>4.2057410348091713</v>
      </c>
      <c r="O112" s="19">
        <f t="shared" si="0"/>
        <v>0.67124270715972134</v>
      </c>
      <c r="P112" s="19">
        <f t="shared" si="1"/>
        <v>0.69818649327880566</v>
      </c>
      <c r="Q112" s="19">
        <f t="shared" si="2"/>
        <v>3.0417576180913302</v>
      </c>
      <c r="R112" s="19">
        <f t="shared" si="3"/>
        <v>3.3133043344006734</v>
      </c>
      <c r="S112" s="19">
        <v>1.0949</v>
      </c>
      <c r="T112" s="19">
        <v>24542947.199999999</v>
      </c>
      <c r="U112" s="19">
        <f t="shared" si="5"/>
        <v>24.5429472</v>
      </c>
      <c r="V112" s="19">
        <f>U112/AVERAGE(Q96:Q125)</f>
        <v>7.2983821121984489</v>
      </c>
      <c r="W112" s="19">
        <f>U112/AVERAGE(R96:R125)</f>
        <v>6.6314459432474759</v>
      </c>
      <c r="X112" s="21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1:38" ht="13" x14ac:dyDescent="0.15">
      <c r="A113" s="18" t="s">
        <v>36</v>
      </c>
      <c r="B113" s="19" t="s">
        <v>37</v>
      </c>
      <c r="C113" s="19">
        <v>1</v>
      </c>
      <c r="D113" s="20">
        <v>44705</v>
      </c>
      <c r="E113" s="19" t="s">
        <v>38</v>
      </c>
      <c r="F113" s="19"/>
      <c r="G113" s="19"/>
      <c r="H113" s="19">
        <v>25.6</v>
      </c>
      <c r="I113" s="19">
        <v>6</v>
      </c>
      <c r="J113" s="19">
        <v>126.95</v>
      </c>
      <c r="K113" s="19">
        <v>1</v>
      </c>
      <c r="L113" s="19">
        <v>13.934900000000001</v>
      </c>
      <c r="M113" s="19">
        <v>4.5811999999999999</v>
      </c>
      <c r="N113" s="19">
        <f>M113-((AFDW!P52)*L113)</f>
        <v>4.2057410348091713</v>
      </c>
      <c r="O113" s="19">
        <f t="shared" si="0"/>
        <v>0.67124270715972134</v>
      </c>
      <c r="P113" s="19">
        <f t="shared" si="1"/>
        <v>0.69818649327880566</v>
      </c>
      <c r="Q113" s="19">
        <f t="shared" si="2"/>
        <v>3.0417576180913302</v>
      </c>
      <c r="R113" s="19">
        <f t="shared" si="3"/>
        <v>3.3133043344006734</v>
      </c>
      <c r="S113" s="19">
        <v>1.1600999999999999</v>
      </c>
      <c r="T113" s="19">
        <v>24437846.140000001</v>
      </c>
      <c r="U113" s="19">
        <f t="shared" si="5"/>
        <v>24.437846140000001</v>
      </c>
      <c r="V113" s="19">
        <f>U113/AVERAGE(Q96:Q125)</f>
        <v>7.2671280134129095</v>
      </c>
      <c r="W113" s="19">
        <f>U113/AVERAGE(R96:R125)</f>
        <v>6.6030478868816944</v>
      </c>
      <c r="X113" s="21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1:38" ht="13" x14ac:dyDescent="0.15">
      <c r="A114" s="18" t="s">
        <v>36</v>
      </c>
      <c r="B114" s="19" t="s">
        <v>37</v>
      </c>
      <c r="C114" s="19">
        <v>1</v>
      </c>
      <c r="D114" s="20">
        <v>44705</v>
      </c>
      <c r="E114" s="19" t="s">
        <v>38</v>
      </c>
      <c r="F114" s="19"/>
      <c r="G114" s="19"/>
      <c r="H114" s="19">
        <v>25.6</v>
      </c>
      <c r="I114" s="19">
        <v>7</v>
      </c>
      <c r="J114" s="19">
        <v>122.77</v>
      </c>
      <c r="K114" s="19">
        <v>1</v>
      </c>
      <c r="L114" s="19">
        <v>14.170999999999999</v>
      </c>
      <c r="M114" s="19">
        <v>5.0757000000000003</v>
      </c>
      <c r="N114" s="19">
        <f>M114-((AFDW!P52)*L114)</f>
        <v>4.6938796069064557</v>
      </c>
      <c r="O114" s="19">
        <f t="shared" si="0"/>
        <v>0.64182485357420083</v>
      </c>
      <c r="P114" s="19">
        <f t="shared" si="1"/>
        <v>0.66876863969328515</v>
      </c>
      <c r="Q114" s="19">
        <f t="shared" si="2"/>
        <v>2.7919301771184268</v>
      </c>
      <c r="R114" s="19">
        <f t="shared" si="3"/>
        <v>3.0190378081170102</v>
      </c>
      <c r="S114" s="19">
        <v>1.0891999999999999</v>
      </c>
      <c r="T114" s="19">
        <v>24545490.34</v>
      </c>
      <c r="U114" s="19">
        <f t="shared" si="5"/>
        <v>24.545490340000001</v>
      </c>
      <c r="V114" s="19">
        <f>U114/AVERAGE(Q96:Q125)</f>
        <v>7.2991383704967525</v>
      </c>
      <c r="W114" s="19">
        <f>U114/(R96:R125)</f>
        <v>8.1302361547135291</v>
      </c>
      <c r="X114" s="21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1:38" ht="13" x14ac:dyDescent="0.15">
      <c r="A115" s="18" t="s">
        <v>36</v>
      </c>
      <c r="B115" s="19" t="s">
        <v>37</v>
      </c>
      <c r="C115" s="19">
        <v>1</v>
      </c>
      <c r="D115" s="20">
        <v>44705</v>
      </c>
      <c r="E115" s="19" t="s">
        <v>38</v>
      </c>
      <c r="F115" s="19"/>
      <c r="G115" s="19"/>
      <c r="H115" s="19">
        <v>25.6</v>
      </c>
      <c r="I115" s="19">
        <v>7</v>
      </c>
      <c r="J115" s="19">
        <v>122.77</v>
      </c>
      <c r="K115" s="19">
        <v>1</v>
      </c>
      <c r="L115" s="19">
        <v>14.170999999999999</v>
      </c>
      <c r="M115" s="19">
        <v>5.0757000000000003</v>
      </c>
      <c r="N115" s="19">
        <f>M115-((AFDW!P52)*L115)</f>
        <v>4.6938796069064557</v>
      </c>
      <c r="O115" s="19">
        <f t="shared" si="0"/>
        <v>0.64182485357420083</v>
      </c>
      <c r="P115" s="19">
        <f t="shared" si="1"/>
        <v>0.66876863969328515</v>
      </c>
      <c r="Q115" s="19">
        <f t="shared" si="2"/>
        <v>2.7919301771184268</v>
      </c>
      <c r="R115" s="19">
        <f t="shared" si="3"/>
        <v>3.0190378081170102</v>
      </c>
      <c r="S115" s="19">
        <v>1.0288999999999999</v>
      </c>
      <c r="T115" s="19">
        <v>24127253.66</v>
      </c>
      <c r="U115" s="19">
        <f t="shared" si="5"/>
        <v>24.127253660000001</v>
      </c>
      <c r="V115" s="19">
        <f>U115/AVERAGE(Q96:Q125)</f>
        <v>7.1747665467258379</v>
      </c>
      <c r="W115" s="19">
        <f>U115/AVERAGE(R96:R125)</f>
        <v>6.519126537717109</v>
      </c>
      <c r="X115" s="21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</row>
    <row r="116" spans="1:38" ht="13" x14ac:dyDescent="0.15">
      <c r="A116" s="18" t="s">
        <v>36</v>
      </c>
      <c r="B116" s="19" t="s">
        <v>37</v>
      </c>
      <c r="C116" s="19">
        <v>1</v>
      </c>
      <c r="D116" s="20">
        <v>44705</v>
      </c>
      <c r="E116" s="19" t="s">
        <v>38</v>
      </c>
      <c r="F116" s="19"/>
      <c r="G116" s="19"/>
      <c r="H116" s="19">
        <v>25.6</v>
      </c>
      <c r="I116" s="19">
        <v>7</v>
      </c>
      <c r="J116" s="19">
        <v>122.77</v>
      </c>
      <c r="K116" s="19">
        <v>1</v>
      </c>
      <c r="L116" s="19">
        <v>14.170999999999999</v>
      </c>
      <c r="M116" s="19">
        <v>5.0757000000000003</v>
      </c>
      <c r="N116" s="19">
        <f>M116-((AFDW!P52)*L116)</f>
        <v>4.6938796069064557</v>
      </c>
      <c r="O116" s="19">
        <f t="shared" si="0"/>
        <v>0.64182485357420083</v>
      </c>
      <c r="P116" s="19">
        <f t="shared" si="1"/>
        <v>0.66876863969328515</v>
      </c>
      <c r="Q116" s="19">
        <f t="shared" si="2"/>
        <v>2.7919301771184268</v>
      </c>
      <c r="R116" s="19">
        <f t="shared" si="3"/>
        <v>3.0190378081170102</v>
      </c>
      <c r="S116" s="19">
        <v>1.0403</v>
      </c>
      <c r="T116" s="19">
        <v>24295277.949999999</v>
      </c>
      <c r="U116" s="19">
        <f t="shared" si="5"/>
        <v>24.295277949999999</v>
      </c>
      <c r="V116" s="19">
        <f>U116/AVERAGE(Q96:Q125)</f>
        <v>7.2247322441034871</v>
      </c>
      <c r="W116" s="19">
        <f>U116/AVERAGE(R96:R125)</f>
        <v>6.5645263011280628</v>
      </c>
      <c r="X116" s="21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</row>
    <row r="117" spans="1:38" ht="13" x14ac:dyDescent="0.15">
      <c r="A117" s="18" t="s">
        <v>36</v>
      </c>
      <c r="B117" s="19" t="s">
        <v>37</v>
      </c>
      <c r="C117" s="19">
        <v>1</v>
      </c>
      <c r="D117" s="20">
        <v>44705</v>
      </c>
      <c r="E117" s="19" t="s">
        <v>38</v>
      </c>
      <c r="F117" s="19"/>
      <c r="G117" s="19"/>
      <c r="H117" s="19">
        <v>25.6</v>
      </c>
      <c r="I117" s="19">
        <v>8</v>
      </c>
      <c r="J117" s="19">
        <v>123.26</v>
      </c>
      <c r="K117" s="19">
        <v>1</v>
      </c>
      <c r="L117" s="19">
        <v>15.202999999999999</v>
      </c>
      <c r="M117" s="19">
        <v>4.5505000000000004</v>
      </c>
      <c r="N117" s="19">
        <f>M117-((AFDW!P52)*L117)</f>
        <v>4.1408736196315603</v>
      </c>
      <c r="O117" s="19">
        <f t="shared" si="0"/>
        <v>0.70068407551141221</v>
      </c>
      <c r="P117" s="19">
        <f t="shared" si="1"/>
        <v>0.72762786163049653</v>
      </c>
      <c r="Q117" s="19">
        <f t="shared" si="2"/>
        <v>3.3409515437863968</v>
      </c>
      <c r="R117" s="19">
        <f t="shared" si="3"/>
        <v>3.6714474761856426</v>
      </c>
      <c r="S117" s="19">
        <v>1.0639000000000001</v>
      </c>
      <c r="T117" s="19">
        <v>24303925.43</v>
      </c>
      <c r="U117" s="19">
        <f t="shared" si="5"/>
        <v>24.30392543</v>
      </c>
      <c r="V117" s="19">
        <f>U117/AVERAGE(Q96:Q125)</f>
        <v>7.227303761404702</v>
      </c>
      <c r="W117" s="19">
        <f>U117/AVERAGE(R96:R125)</f>
        <v>6.5668628296508196</v>
      </c>
      <c r="X117" s="21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</row>
    <row r="118" spans="1:38" ht="13" x14ac:dyDescent="0.15">
      <c r="A118" s="18" t="s">
        <v>36</v>
      </c>
      <c r="B118" s="19" t="s">
        <v>37</v>
      </c>
      <c r="C118" s="19">
        <v>1</v>
      </c>
      <c r="D118" s="20">
        <v>44705</v>
      </c>
      <c r="E118" s="19" t="s">
        <v>38</v>
      </c>
      <c r="F118" s="19"/>
      <c r="G118" s="19"/>
      <c r="H118" s="19">
        <v>25.6</v>
      </c>
      <c r="I118" s="19">
        <v>8</v>
      </c>
      <c r="J118" s="19">
        <v>123.26</v>
      </c>
      <c r="K118" s="19">
        <v>1</v>
      </c>
      <c r="L118" s="19">
        <v>15.202999999999999</v>
      </c>
      <c r="M118" s="19">
        <v>4.5505000000000004</v>
      </c>
      <c r="N118" s="19">
        <f>M118-((AFDW!P52)*L118)</f>
        <v>4.1408736196315603</v>
      </c>
      <c r="O118" s="19">
        <f t="shared" si="0"/>
        <v>0.70068407551141221</v>
      </c>
      <c r="P118" s="19">
        <f t="shared" si="1"/>
        <v>0.72762786163049653</v>
      </c>
      <c r="Q118" s="19">
        <f t="shared" si="2"/>
        <v>3.3409515437863968</v>
      </c>
      <c r="R118" s="19">
        <f t="shared" si="3"/>
        <v>3.6714474761856426</v>
      </c>
      <c r="S118" s="19">
        <v>1.0202</v>
      </c>
      <c r="T118" s="19">
        <v>23828881.690000001</v>
      </c>
      <c r="U118" s="19">
        <f t="shared" si="5"/>
        <v>23.828881690000003</v>
      </c>
      <c r="V118" s="19">
        <f>U118/AVERAGE(Q96:Q125)</f>
        <v>7.0860391159538159</v>
      </c>
      <c r="W118" s="19">
        <f>U118/AVERAGE(R96:R125)</f>
        <v>6.4385071412806765</v>
      </c>
      <c r="X118" s="21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</row>
    <row r="119" spans="1:38" ht="13" x14ac:dyDescent="0.15">
      <c r="A119" s="18" t="s">
        <v>36</v>
      </c>
      <c r="B119" s="19" t="s">
        <v>37</v>
      </c>
      <c r="C119" s="19">
        <v>1</v>
      </c>
      <c r="D119" s="20">
        <v>44705</v>
      </c>
      <c r="E119" s="19" t="s">
        <v>38</v>
      </c>
      <c r="F119" s="19"/>
      <c r="G119" s="19"/>
      <c r="H119" s="19">
        <v>25.6</v>
      </c>
      <c r="I119" s="19">
        <v>8</v>
      </c>
      <c r="J119" s="19">
        <v>123.26</v>
      </c>
      <c r="K119" s="19">
        <v>1</v>
      </c>
      <c r="L119" s="19">
        <v>15.202999999999999</v>
      </c>
      <c r="M119" s="19">
        <v>4.5505000000000004</v>
      </c>
      <c r="N119" s="19">
        <f>M119-((AFDW!P52)*L119)</f>
        <v>4.1408736196315603</v>
      </c>
      <c r="O119" s="19">
        <f t="shared" si="0"/>
        <v>0.70068407551141221</v>
      </c>
      <c r="P119" s="19">
        <f t="shared" si="1"/>
        <v>0.72762786163049653</v>
      </c>
      <c r="Q119" s="19">
        <f t="shared" si="2"/>
        <v>3.3409515437863968</v>
      </c>
      <c r="R119" s="19">
        <f t="shared" si="3"/>
        <v>3.6714474761856426</v>
      </c>
      <c r="S119" s="19">
        <v>1.0911</v>
      </c>
      <c r="T119" s="19">
        <v>23566726.420000002</v>
      </c>
      <c r="U119" s="19">
        <f t="shared" si="5"/>
        <v>23.566726420000002</v>
      </c>
      <c r="V119" s="19">
        <f>U119/AVERAGE(Q96:Q125)</f>
        <v>7.0080815129978609</v>
      </c>
      <c r="W119" s="19">
        <f>U119/AVERAGE(R96:R125)</f>
        <v>6.3676734110209923</v>
      </c>
      <c r="X119" s="21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</row>
    <row r="120" spans="1:38" ht="13" x14ac:dyDescent="0.15">
      <c r="A120" s="18" t="s">
        <v>36</v>
      </c>
      <c r="B120" s="19" t="s">
        <v>37</v>
      </c>
      <c r="C120" s="19">
        <v>1</v>
      </c>
      <c r="D120" s="20">
        <v>44705</v>
      </c>
      <c r="E120" s="19" t="s">
        <v>38</v>
      </c>
      <c r="F120" s="19"/>
      <c r="G120" s="19"/>
      <c r="H120" s="19">
        <v>25.6</v>
      </c>
      <c r="I120" s="19">
        <v>9</v>
      </c>
      <c r="J120" s="19">
        <v>121.03</v>
      </c>
      <c r="K120" s="19">
        <v>1</v>
      </c>
      <c r="L120" s="19">
        <v>13.804</v>
      </c>
      <c r="M120" s="19">
        <v>3.9571999999999998</v>
      </c>
      <c r="N120" s="19">
        <f>M120-((AFDW!P52)*L120)</f>
        <v>3.5852679764121591</v>
      </c>
      <c r="O120" s="19">
        <f t="shared" si="0"/>
        <v>0.71332946971892208</v>
      </c>
      <c r="P120" s="19">
        <f t="shared" si="1"/>
        <v>0.74027325583800652</v>
      </c>
      <c r="Q120" s="19">
        <f t="shared" si="2"/>
        <v>3.4883250783382191</v>
      </c>
      <c r="R120" s="19">
        <f t="shared" si="3"/>
        <v>3.850200345083802</v>
      </c>
      <c r="S120" s="19">
        <v>1.0103</v>
      </c>
      <c r="T120" s="19">
        <v>23733836.16</v>
      </c>
      <c r="U120" s="19">
        <f t="shared" si="5"/>
        <v>23.733836159999999</v>
      </c>
      <c r="V120" s="19">
        <f>U120/AVERAGE(Q96:Q125)</f>
        <v>7.0577752489315024</v>
      </c>
      <c r="W120" s="19">
        <f>U120/AVERAGE(R96:R125)</f>
        <v>6.4128260651977547</v>
      </c>
      <c r="X120" s="21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</row>
    <row r="121" spans="1:38" ht="13" x14ac:dyDescent="0.15">
      <c r="A121" s="18" t="s">
        <v>36</v>
      </c>
      <c r="B121" s="19" t="s">
        <v>37</v>
      </c>
      <c r="C121" s="19">
        <v>1</v>
      </c>
      <c r="D121" s="20">
        <v>44705</v>
      </c>
      <c r="E121" s="19" t="s">
        <v>38</v>
      </c>
      <c r="F121" s="19"/>
      <c r="G121" s="19"/>
      <c r="H121" s="19">
        <v>25.6</v>
      </c>
      <c r="I121" s="19">
        <v>9</v>
      </c>
      <c r="J121" s="19">
        <v>121.03</v>
      </c>
      <c r="K121" s="19">
        <v>1</v>
      </c>
      <c r="L121" s="19">
        <v>13.804</v>
      </c>
      <c r="M121" s="19">
        <v>3.9571999999999998</v>
      </c>
      <c r="N121" s="19">
        <f>M121-((AFDW!P52)*L121)</f>
        <v>3.5852679764121591</v>
      </c>
      <c r="O121" s="19">
        <f t="shared" si="0"/>
        <v>0.71332946971892208</v>
      </c>
      <c r="P121" s="19">
        <f t="shared" si="1"/>
        <v>0.74027325583800652</v>
      </c>
      <c r="Q121" s="19">
        <f t="shared" si="2"/>
        <v>3.4883250783382191</v>
      </c>
      <c r="R121" s="19">
        <f t="shared" si="3"/>
        <v>3.850200345083802</v>
      </c>
      <c r="S121" s="19">
        <v>1.1032999999999999</v>
      </c>
      <c r="T121" s="19">
        <v>22987247.989999998</v>
      </c>
      <c r="U121" s="19">
        <f t="shared" si="5"/>
        <v>22.987247989999997</v>
      </c>
      <c r="V121" s="19">
        <f>U121/AVERAGE(Q96:Q125)</f>
        <v>6.8357609284546612</v>
      </c>
      <c r="W121" s="19">
        <f>U121/AVERAGE(R96:R125)</f>
        <v>6.2110997178737017</v>
      </c>
      <c r="X121" s="21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</row>
    <row r="122" spans="1:38" ht="13" x14ac:dyDescent="0.15">
      <c r="A122" s="18" t="s">
        <v>36</v>
      </c>
      <c r="B122" s="19" t="s">
        <v>37</v>
      </c>
      <c r="C122" s="19">
        <v>1</v>
      </c>
      <c r="D122" s="20">
        <v>44705</v>
      </c>
      <c r="E122" s="19" t="s">
        <v>38</v>
      </c>
      <c r="F122" s="19"/>
      <c r="G122" s="19"/>
      <c r="H122" s="19">
        <v>25.6</v>
      </c>
      <c r="I122" s="19">
        <v>9</v>
      </c>
      <c r="J122" s="19">
        <v>121.03</v>
      </c>
      <c r="K122" s="19">
        <v>1</v>
      </c>
      <c r="L122" s="19">
        <v>13.804</v>
      </c>
      <c r="M122" s="19">
        <v>3.9571999999999998</v>
      </c>
      <c r="N122" s="19">
        <f>M121-((AFDW!P52)*L121)</f>
        <v>3.5852679764121591</v>
      </c>
      <c r="O122" s="19">
        <f t="shared" si="0"/>
        <v>0.71332946971892208</v>
      </c>
      <c r="P122" s="19">
        <f t="shared" si="1"/>
        <v>0.74027325583800652</v>
      </c>
      <c r="Q122" s="19">
        <f t="shared" si="2"/>
        <v>3.4883250783382191</v>
      </c>
      <c r="R122" s="19">
        <f t="shared" si="3"/>
        <v>3.850200345083802</v>
      </c>
      <c r="S122" s="19">
        <v>1.1608000000000001</v>
      </c>
      <c r="T122" s="19">
        <v>22838094.43</v>
      </c>
      <c r="U122" s="19">
        <f t="shared" si="5"/>
        <v>22.838094429999998</v>
      </c>
      <c r="V122" s="19">
        <f>U122/AVERAGE(Q96:Q125)</f>
        <v>6.7914068553515454</v>
      </c>
      <c r="W122" s="19">
        <f>U122/AVERAGE(R96:R125)</f>
        <v>6.1707987808133433</v>
      </c>
      <c r="X122" s="21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</row>
    <row r="123" spans="1:38" ht="13" x14ac:dyDescent="0.15">
      <c r="A123" s="18" t="s">
        <v>36</v>
      </c>
      <c r="B123" s="19" t="s">
        <v>37</v>
      </c>
      <c r="C123" s="19">
        <v>1</v>
      </c>
      <c r="D123" s="20">
        <v>44705</v>
      </c>
      <c r="E123" s="19" t="s">
        <v>38</v>
      </c>
      <c r="F123" s="19"/>
      <c r="G123" s="19"/>
      <c r="H123" s="19">
        <v>25.6</v>
      </c>
      <c r="I123" s="19">
        <v>10</v>
      </c>
      <c r="J123" s="19">
        <v>128.09</v>
      </c>
      <c r="K123" s="19">
        <v>1</v>
      </c>
      <c r="L123" s="19">
        <v>13.4916</v>
      </c>
      <c r="M123" s="19">
        <v>3.7063000000000001</v>
      </c>
      <c r="N123" s="19">
        <f>M123-((AFDW!P52)*L123)</f>
        <v>3.3427852151957613</v>
      </c>
      <c r="O123" s="19">
        <f t="shared" si="0"/>
        <v>0.72528832755195827</v>
      </c>
      <c r="P123" s="19">
        <f t="shared" si="1"/>
        <v>0.75223211367104259</v>
      </c>
      <c r="Q123" s="19">
        <f t="shared" si="2"/>
        <v>3.6401802336562068</v>
      </c>
      <c r="R123" s="19">
        <f t="shared" si="3"/>
        <v>4.0360355606065763</v>
      </c>
      <c r="S123" s="19">
        <v>0.58330000000000004</v>
      </c>
      <c r="T123" s="19">
        <v>22573597.09</v>
      </c>
      <c r="U123" s="19">
        <f t="shared" si="5"/>
        <v>22.57359709</v>
      </c>
      <c r="V123" s="19">
        <f>U123/AVERAGE(Q96:Q125)</f>
        <v>6.7127527866592551</v>
      </c>
      <c r="W123" s="19">
        <f>U123/AVERAGE(R96:R125)</f>
        <v>6.0993322288116856</v>
      </c>
      <c r="X123" s="21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</row>
    <row r="124" spans="1:38" ht="13" x14ac:dyDescent="0.15">
      <c r="A124" s="18" t="s">
        <v>36</v>
      </c>
      <c r="B124" s="19" t="s">
        <v>37</v>
      </c>
      <c r="C124" s="19">
        <v>1</v>
      </c>
      <c r="D124" s="20">
        <v>44705</v>
      </c>
      <c r="E124" s="19" t="s">
        <v>38</v>
      </c>
      <c r="F124" s="19"/>
      <c r="G124" s="19"/>
      <c r="H124" s="19">
        <v>25.6</v>
      </c>
      <c r="I124" s="19">
        <v>10</v>
      </c>
      <c r="J124" s="19">
        <v>128.09</v>
      </c>
      <c r="K124" s="19">
        <v>1</v>
      </c>
      <c r="L124" s="19">
        <v>13.4916</v>
      </c>
      <c r="M124" s="19">
        <v>3.7063000000000001</v>
      </c>
      <c r="N124" s="19">
        <f>M123-((AFDW!P52)*L123)</f>
        <v>3.3427852151957613</v>
      </c>
      <c r="O124" s="19">
        <f t="shared" si="0"/>
        <v>0.72528832755195827</v>
      </c>
      <c r="P124" s="19">
        <f t="shared" si="1"/>
        <v>0.75223211367104259</v>
      </c>
      <c r="Q124" s="19">
        <f t="shared" si="2"/>
        <v>3.6401802336562068</v>
      </c>
      <c r="R124" s="19">
        <f t="shared" si="3"/>
        <v>4.0360355606065763</v>
      </c>
      <c r="S124" s="19">
        <v>1.0852999999999999</v>
      </c>
      <c r="T124" s="19">
        <v>22263352.420000002</v>
      </c>
      <c r="U124" s="19">
        <f t="shared" si="5"/>
        <v>22.26335242</v>
      </c>
      <c r="V124" s="19">
        <f>U124/AVERAGE(Q96:Q125)</f>
        <v>6.6204947488824022</v>
      </c>
      <c r="W124" s="19">
        <f>U124/AVERAGE(R96:R125)</f>
        <v>6.0155048570816252</v>
      </c>
      <c r="X124" s="21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</row>
    <row r="125" spans="1:38" ht="13" x14ac:dyDescent="0.15">
      <c r="A125" s="22" t="s">
        <v>36</v>
      </c>
      <c r="B125" s="23" t="s">
        <v>37</v>
      </c>
      <c r="C125" s="23">
        <v>1</v>
      </c>
      <c r="D125" s="24">
        <v>44705</v>
      </c>
      <c r="E125" s="23" t="s">
        <v>38</v>
      </c>
      <c r="F125" s="23"/>
      <c r="G125" s="23"/>
      <c r="H125" s="23">
        <v>25.6</v>
      </c>
      <c r="I125" s="23">
        <v>10</v>
      </c>
      <c r="J125" s="23">
        <v>128.09</v>
      </c>
      <c r="K125" s="23">
        <v>1</v>
      </c>
      <c r="L125" s="23">
        <v>13.4916</v>
      </c>
      <c r="M125" s="23">
        <v>3.7063000000000001</v>
      </c>
      <c r="N125" s="23">
        <f>M123-((AFDW!P52)*L123)</f>
        <v>3.3427852151957613</v>
      </c>
      <c r="O125" s="23">
        <f t="shared" si="0"/>
        <v>0.72528832755195827</v>
      </c>
      <c r="P125" s="23">
        <f t="shared" si="1"/>
        <v>0.75223211367104259</v>
      </c>
      <c r="Q125" s="23">
        <f t="shared" si="2"/>
        <v>3.6401802336562068</v>
      </c>
      <c r="R125" s="23">
        <f t="shared" si="3"/>
        <v>4.0360355606065763</v>
      </c>
      <c r="S125" s="23">
        <v>1.0680000000000001</v>
      </c>
      <c r="T125" s="23">
        <v>21474039.850000001</v>
      </c>
      <c r="U125" s="23">
        <f t="shared" si="5"/>
        <v>21.47403985</v>
      </c>
      <c r="V125" s="23">
        <f>U125/AVERAGE(Q96:Q125)</f>
        <v>6.3857753936689674</v>
      </c>
      <c r="W125" s="23">
        <f>U125/AVERAGE(R96:R125)</f>
        <v>5.8022344785233102</v>
      </c>
      <c r="X125" s="25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3" x14ac:dyDescent="0.15">
      <c r="A126" s="18" t="s">
        <v>36</v>
      </c>
      <c r="B126" s="19" t="s">
        <v>39</v>
      </c>
      <c r="C126" s="19">
        <v>1</v>
      </c>
      <c r="D126" s="20">
        <v>43726</v>
      </c>
      <c r="E126" s="19" t="s">
        <v>40</v>
      </c>
      <c r="F126" s="19"/>
      <c r="G126" s="19"/>
      <c r="H126" s="19">
        <v>0</v>
      </c>
      <c r="I126" s="19">
        <v>1</v>
      </c>
      <c r="J126" s="19">
        <v>122.43</v>
      </c>
      <c r="K126" s="19">
        <v>1</v>
      </c>
      <c r="L126" s="19">
        <v>15.8392</v>
      </c>
      <c r="M126" s="19">
        <v>4.9633000000000003</v>
      </c>
      <c r="N126" s="19"/>
      <c r="O126" s="19">
        <f t="shared" ref="O126:O154" si="6">1-M126/L126</f>
        <v>0.68664452750138893</v>
      </c>
      <c r="P126" s="19">
        <f t="shared" si="1"/>
        <v>1</v>
      </c>
      <c r="Q126" s="19" t="e">
        <f>L126/#REF!</f>
        <v>#REF!</v>
      </c>
      <c r="R126" s="19"/>
      <c r="S126" s="19">
        <v>1.0185999999999999</v>
      </c>
      <c r="T126" s="19">
        <v>22909100.16</v>
      </c>
      <c r="U126" s="19">
        <f t="shared" si="5"/>
        <v>22.909100160000001</v>
      </c>
      <c r="V126" s="19" t="e">
        <f>U126/AVERAGE(Q126:Q155)</f>
        <v>#REF!</v>
      </c>
      <c r="W126" s="19"/>
      <c r="X126" s="21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</row>
    <row r="127" spans="1:38" ht="13" x14ac:dyDescent="0.15">
      <c r="A127" s="18" t="s">
        <v>36</v>
      </c>
      <c r="B127" s="19" t="s">
        <v>39</v>
      </c>
      <c r="C127" s="19">
        <v>1</v>
      </c>
      <c r="D127" s="20">
        <v>43726</v>
      </c>
      <c r="E127" s="19" t="s">
        <v>40</v>
      </c>
      <c r="F127" s="19"/>
      <c r="G127" s="19"/>
      <c r="H127" s="19">
        <v>0</v>
      </c>
      <c r="I127" s="19">
        <v>1</v>
      </c>
      <c r="J127" s="19">
        <v>122.43</v>
      </c>
      <c r="K127" s="19">
        <v>1</v>
      </c>
      <c r="L127" s="19">
        <v>15.8392</v>
      </c>
      <c r="M127" s="19">
        <v>4.9633000000000003</v>
      </c>
      <c r="N127" s="19"/>
      <c r="O127" s="19">
        <f t="shared" si="6"/>
        <v>0.68664452750138893</v>
      </c>
      <c r="P127" s="19">
        <f t="shared" si="1"/>
        <v>1</v>
      </c>
      <c r="Q127" s="19" t="e">
        <f>L127/#REF!</f>
        <v>#REF!</v>
      </c>
      <c r="R127" s="19"/>
      <c r="S127" s="19">
        <v>0.5101</v>
      </c>
      <c r="T127" s="19">
        <v>22586388.550000001</v>
      </c>
      <c r="U127" s="19">
        <f t="shared" si="5"/>
        <v>22.586388550000002</v>
      </c>
      <c r="V127" s="19" t="e">
        <f>U127/AVERAGE(Q126:Q155)</f>
        <v>#REF!</v>
      </c>
      <c r="W127" s="19"/>
      <c r="X127" s="21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</row>
    <row r="128" spans="1:38" ht="13" x14ac:dyDescent="0.15">
      <c r="A128" s="18" t="s">
        <v>36</v>
      </c>
      <c r="B128" s="19" t="s">
        <v>39</v>
      </c>
      <c r="C128" s="19">
        <v>1</v>
      </c>
      <c r="D128" s="20">
        <v>43726</v>
      </c>
      <c r="E128" s="19" t="s">
        <v>40</v>
      </c>
      <c r="F128" s="19"/>
      <c r="G128" s="19"/>
      <c r="H128" s="19">
        <v>0</v>
      </c>
      <c r="I128" s="19">
        <v>1</v>
      </c>
      <c r="J128" s="19">
        <v>122.43</v>
      </c>
      <c r="K128" s="19">
        <v>1</v>
      </c>
      <c r="L128" s="19">
        <v>15.8392</v>
      </c>
      <c r="M128" s="19">
        <v>4.9633000000000003</v>
      </c>
      <c r="N128" s="19"/>
      <c r="O128" s="19">
        <f t="shared" si="6"/>
        <v>0.68664452750138893</v>
      </c>
      <c r="P128" s="19">
        <f t="shared" si="1"/>
        <v>1</v>
      </c>
      <c r="Q128" s="19" t="e">
        <f>L128/#REF!</f>
        <v>#REF!</v>
      </c>
      <c r="R128" s="19"/>
      <c r="S128" s="19">
        <v>0.51139999999999997</v>
      </c>
      <c r="T128" s="19">
        <v>22506788.82</v>
      </c>
      <c r="U128" s="19">
        <f t="shared" si="5"/>
        <v>22.506788820000001</v>
      </c>
      <c r="V128" s="19" t="e">
        <f>U128/AVERAGE(Q126:Q155)</f>
        <v>#REF!</v>
      </c>
      <c r="W128" s="19"/>
      <c r="X128" s="21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</row>
    <row r="129" spans="1:38" ht="13" x14ac:dyDescent="0.15">
      <c r="A129" s="18" t="s">
        <v>36</v>
      </c>
      <c r="B129" s="19" t="s">
        <v>39</v>
      </c>
      <c r="C129" s="19">
        <v>1</v>
      </c>
      <c r="D129" s="20">
        <v>43726</v>
      </c>
      <c r="E129" s="19" t="s">
        <v>40</v>
      </c>
      <c r="F129" s="19"/>
      <c r="G129" s="19"/>
      <c r="H129" s="19">
        <v>0</v>
      </c>
      <c r="I129" s="19">
        <v>2</v>
      </c>
      <c r="J129" s="19">
        <v>129.04</v>
      </c>
      <c r="K129" s="19">
        <v>1</v>
      </c>
      <c r="L129" s="19">
        <v>17.082100000000001</v>
      </c>
      <c r="M129" s="19">
        <v>6.1063000000000001</v>
      </c>
      <c r="N129" s="19"/>
      <c r="O129" s="19">
        <f t="shared" si="6"/>
        <v>0.64253224135205866</v>
      </c>
      <c r="P129" s="19">
        <f t="shared" si="1"/>
        <v>1</v>
      </c>
      <c r="Q129" s="19" t="e">
        <f>L129/#REF!</f>
        <v>#REF!</v>
      </c>
      <c r="R129" s="19"/>
      <c r="S129" s="19">
        <v>0.50429999999999997</v>
      </c>
      <c r="T129" s="19">
        <v>24773670.32</v>
      </c>
      <c r="U129" s="19">
        <f t="shared" si="5"/>
        <v>24.773670320000001</v>
      </c>
      <c r="V129" s="19" t="e">
        <f>U129/AVERAGE(Q126:Q155)</f>
        <v>#REF!</v>
      </c>
      <c r="W129" s="19"/>
      <c r="X129" s="21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</row>
    <row r="130" spans="1:38" ht="13" x14ac:dyDescent="0.15">
      <c r="A130" s="18" t="s">
        <v>36</v>
      </c>
      <c r="B130" s="19" t="s">
        <v>39</v>
      </c>
      <c r="C130" s="19">
        <v>1</v>
      </c>
      <c r="D130" s="20">
        <v>43726</v>
      </c>
      <c r="E130" s="19" t="s">
        <v>40</v>
      </c>
      <c r="F130" s="19"/>
      <c r="G130" s="19"/>
      <c r="H130" s="19">
        <v>0</v>
      </c>
      <c r="I130" s="19">
        <v>2</v>
      </c>
      <c r="J130" s="19">
        <v>129.04</v>
      </c>
      <c r="K130" s="19">
        <v>1</v>
      </c>
      <c r="L130" s="19">
        <v>17.082100000000001</v>
      </c>
      <c r="M130" s="19">
        <v>6.1063000000000001</v>
      </c>
      <c r="N130" s="19"/>
      <c r="O130" s="19">
        <f t="shared" si="6"/>
        <v>0.64253224135205866</v>
      </c>
      <c r="P130" s="19">
        <f t="shared" si="1"/>
        <v>1</v>
      </c>
      <c r="Q130" s="19" t="e">
        <f>L130/#REF!</f>
        <v>#REF!</v>
      </c>
      <c r="R130" s="19"/>
      <c r="S130" s="19">
        <v>0.50290000000000001</v>
      </c>
      <c r="T130" s="19">
        <v>24421030.359999999</v>
      </c>
      <c r="U130" s="19">
        <f t="shared" si="5"/>
        <v>24.42103036</v>
      </c>
      <c r="V130" s="19" t="e">
        <f>U130/AVERAGE(Q126:Q155)</f>
        <v>#REF!</v>
      </c>
      <c r="W130" s="19"/>
      <c r="X130" s="21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</row>
    <row r="131" spans="1:38" ht="13" x14ac:dyDescent="0.15">
      <c r="A131" s="18" t="s">
        <v>36</v>
      </c>
      <c r="B131" s="19" t="s">
        <v>39</v>
      </c>
      <c r="C131" s="19">
        <v>1</v>
      </c>
      <c r="D131" s="20">
        <v>43726</v>
      </c>
      <c r="E131" s="19" t="s">
        <v>40</v>
      </c>
      <c r="F131" s="19"/>
      <c r="G131" s="19"/>
      <c r="H131" s="19">
        <v>0</v>
      </c>
      <c r="I131" s="19">
        <v>2</v>
      </c>
      <c r="J131" s="19">
        <v>129.04</v>
      </c>
      <c r="K131" s="19">
        <v>1</v>
      </c>
      <c r="L131" s="19">
        <v>17.082100000000001</v>
      </c>
      <c r="M131" s="19">
        <v>6.1063000000000001</v>
      </c>
      <c r="N131" s="19"/>
      <c r="O131" s="19">
        <f t="shared" si="6"/>
        <v>0.64253224135205866</v>
      </c>
      <c r="P131" s="19">
        <f t="shared" si="1"/>
        <v>1</v>
      </c>
      <c r="Q131" s="19" t="e">
        <f>L131/#REF!</f>
        <v>#REF!</v>
      </c>
      <c r="R131" s="19"/>
      <c r="S131" s="19">
        <v>0.50270000000000004</v>
      </c>
      <c r="T131" s="19">
        <v>24186146.699999999</v>
      </c>
      <c r="U131" s="19">
        <f t="shared" si="5"/>
        <v>24.186146699999998</v>
      </c>
      <c r="V131" s="19" t="e">
        <f>U131/AVERAGE(Q126:Q155)</f>
        <v>#REF!</v>
      </c>
      <c r="W131" s="19"/>
      <c r="X131" s="21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</row>
    <row r="132" spans="1:38" ht="13" x14ac:dyDescent="0.15">
      <c r="A132" s="18" t="s">
        <v>36</v>
      </c>
      <c r="B132" s="19" t="s">
        <v>39</v>
      </c>
      <c r="C132" s="19">
        <v>1</v>
      </c>
      <c r="D132" s="20">
        <v>43726</v>
      </c>
      <c r="E132" s="19" t="s">
        <v>40</v>
      </c>
      <c r="F132" s="19"/>
      <c r="G132" s="19"/>
      <c r="H132" s="19">
        <v>0</v>
      </c>
      <c r="I132" s="19">
        <v>3</v>
      </c>
      <c r="J132" s="19">
        <v>112.36</v>
      </c>
      <c r="K132" s="19">
        <v>1</v>
      </c>
      <c r="L132" s="19">
        <v>11.792999999999999</v>
      </c>
      <c r="M132" s="19">
        <v>4.0848000000000004</v>
      </c>
      <c r="N132" s="19"/>
      <c r="O132" s="19">
        <f t="shared" si="6"/>
        <v>0.65362503179852449</v>
      </c>
      <c r="P132" s="19">
        <f t="shared" si="1"/>
        <v>1</v>
      </c>
      <c r="Q132" s="19" t="e">
        <f>L132/#REF!</f>
        <v>#REF!</v>
      </c>
      <c r="R132" s="19"/>
      <c r="S132" s="19">
        <v>0.51070000000000004</v>
      </c>
      <c r="T132" s="19">
        <v>20472114.219999999</v>
      </c>
      <c r="U132" s="19">
        <f t="shared" si="5"/>
        <v>20.472114219999998</v>
      </c>
      <c r="V132" s="19" t="e">
        <f>U132/AVERAGE(Q126:Q155)</f>
        <v>#REF!</v>
      </c>
      <c r="W132" s="19"/>
      <c r="X132" s="21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</row>
    <row r="133" spans="1:38" ht="13" x14ac:dyDescent="0.15">
      <c r="A133" s="18" t="s">
        <v>36</v>
      </c>
      <c r="B133" s="19" t="s">
        <v>39</v>
      </c>
      <c r="C133" s="19">
        <v>1</v>
      </c>
      <c r="D133" s="20">
        <v>43726</v>
      </c>
      <c r="E133" s="19" t="s">
        <v>40</v>
      </c>
      <c r="F133" s="19"/>
      <c r="G133" s="19"/>
      <c r="H133" s="19">
        <v>0</v>
      </c>
      <c r="I133" s="19">
        <v>3</v>
      </c>
      <c r="J133" s="19">
        <v>112.36</v>
      </c>
      <c r="K133" s="19">
        <v>1</v>
      </c>
      <c r="L133" s="19">
        <v>11.792999999999999</v>
      </c>
      <c r="M133" s="19">
        <v>4.0848000000000004</v>
      </c>
      <c r="N133" s="19"/>
      <c r="O133" s="19">
        <f t="shared" si="6"/>
        <v>0.65362503179852449</v>
      </c>
      <c r="P133" s="19">
        <f t="shared" si="1"/>
        <v>1</v>
      </c>
      <c r="Q133" s="19" t="e">
        <f>L133/#REF!</f>
        <v>#REF!</v>
      </c>
      <c r="R133" s="19"/>
      <c r="S133" s="19">
        <v>0.50470000000000004</v>
      </c>
      <c r="T133" s="19">
        <v>20197139.489999998</v>
      </c>
      <c r="U133" s="19">
        <f t="shared" si="5"/>
        <v>20.197139489999998</v>
      </c>
      <c r="V133" s="19" t="e">
        <f>U133/AVERAGE(Q126:Q155)</f>
        <v>#REF!</v>
      </c>
      <c r="W133" s="19"/>
      <c r="X133" s="21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</row>
    <row r="134" spans="1:38" ht="13" x14ac:dyDescent="0.15">
      <c r="A134" s="18" t="s">
        <v>36</v>
      </c>
      <c r="B134" s="19" t="s">
        <v>39</v>
      </c>
      <c r="C134" s="19">
        <v>1</v>
      </c>
      <c r="D134" s="20">
        <v>43726</v>
      </c>
      <c r="E134" s="19" t="s">
        <v>40</v>
      </c>
      <c r="F134" s="19"/>
      <c r="G134" s="19"/>
      <c r="H134" s="19">
        <v>0</v>
      </c>
      <c r="I134" s="19">
        <v>3</v>
      </c>
      <c r="J134" s="19">
        <v>112.36</v>
      </c>
      <c r="K134" s="19">
        <v>1</v>
      </c>
      <c r="L134" s="19">
        <v>11.792999999999999</v>
      </c>
      <c r="M134" s="19">
        <v>4.0848000000000004</v>
      </c>
      <c r="N134" s="19"/>
      <c r="O134" s="19">
        <f t="shared" si="6"/>
        <v>0.65362503179852449</v>
      </c>
      <c r="P134" s="19">
        <f t="shared" si="1"/>
        <v>1</v>
      </c>
      <c r="Q134" s="19" t="e">
        <f>L134/#REF!</f>
        <v>#REF!</v>
      </c>
      <c r="R134" s="19"/>
      <c r="S134" s="19">
        <v>0.49909999999999999</v>
      </c>
      <c r="T134" s="19">
        <v>20549451.59</v>
      </c>
      <c r="U134" s="19">
        <f t="shared" si="5"/>
        <v>20.54945159</v>
      </c>
      <c r="V134" s="19" t="e">
        <f>U134/AVERAGE(Q126:Q155)</f>
        <v>#REF!</v>
      </c>
      <c r="W134" s="19"/>
      <c r="X134" s="21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</row>
    <row r="135" spans="1:38" ht="13" x14ac:dyDescent="0.15">
      <c r="A135" s="18" t="s">
        <v>36</v>
      </c>
      <c r="B135" s="19" t="s">
        <v>39</v>
      </c>
      <c r="C135" s="19">
        <v>1</v>
      </c>
      <c r="D135" s="20">
        <v>43726</v>
      </c>
      <c r="E135" s="19" t="s">
        <v>40</v>
      </c>
      <c r="F135" s="19"/>
      <c r="G135" s="19"/>
      <c r="H135" s="19">
        <v>0</v>
      </c>
      <c r="I135" s="19">
        <v>4</v>
      </c>
      <c r="J135" s="19">
        <v>108.81</v>
      </c>
      <c r="K135" s="19">
        <v>1</v>
      </c>
      <c r="L135" s="19">
        <v>9.0206999999999997</v>
      </c>
      <c r="M135" s="19">
        <v>2.8424</v>
      </c>
      <c r="N135" s="19"/>
      <c r="O135" s="19">
        <f t="shared" si="6"/>
        <v>0.68490250202312453</v>
      </c>
      <c r="P135" s="19">
        <f t="shared" si="1"/>
        <v>1</v>
      </c>
      <c r="Q135" s="19" t="e">
        <f>L135/#REF!</f>
        <v>#REF!</v>
      </c>
      <c r="R135" s="19"/>
      <c r="S135" s="19">
        <v>0.50980000000000003</v>
      </c>
      <c r="T135" s="19">
        <v>22408954.329999998</v>
      </c>
      <c r="U135" s="19">
        <f t="shared" si="5"/>
        <v>22.408954329999997</v>
      </c>
      <c r="V135" s="19" t="e">
        <f>U135/AVERAGE(Q126:Q155)</f>
        <v>#REF!</v>
      </c>
      <c r="W135" s="19"/>
      <c r="X135" s="21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</row>
    <row r="136" spans="1:38" ht="13" x14ac:dyDescent="0.15">
      <c r="A136" s="18" t="s">
        <v>36</v>
      </c>
      <c r="B136" s="19" t="s">
        <v>39</v>
      </c>
      <c r="C136" s="19">
        <v>1</v>
      </c>
      <c r="D136" s="20">
        <v>43726</v>
      </c>
      <c r="E136" s="19" t="s">
        <v>40</v>
      </c>
      <c r="F136" s="19"/>
      <c r="G136" s="19"/>
      <c r="H136" s="19">
        <v>0</v>
      </c>
      <c r="I136" s="19">
        <v>4</v>
      </c>
      <c r="J136" s="19">
        <v>108.81</v>
      </c>
      <c r="K136" s="19">
        <v>1</v>
      </c>
      <c r="L136" s="19">
        <v>9.0206999999999997</v>
      </c>
      <c r="M136" s="19">
        <v>2.8424</v>
      </c>
      <c r="N136" s="19"/>
      <c r="O136" s="19">
        <f t="shared" si="6"/>
        <v>0.68490250202312453</v>
      </c>
      <c r="P136" s="19">
        <f t="shared" si="1"/>
        <v>1</v>
      </c>
      <c r="Q136" s="19" t="e">
        <f>L136/#REF!</f>
        <v>#REF!</v>
      </c>
      <c r="R136" s="19"/>
      <c r="S136" s="19">
        <v>0.50629999999999997</v>
      </c>
      <c r="T136" s="19">
        <v>22343148.530000001</v>
      </c>
      <c r="U136" s="19">
        <f t="shared" si="5"/>
        <v>22.343148530000001</v>
      </c>
      <c r="V136" s="19" t="e">
        <f>U136/AVERAGE(Q126:Q155)</f>
        <v>#REF!</v>
      </c>
      <c r="W136" s="19"/>
      <c r="X136" s="21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</row>
    <row r="137" spans="1:38" ht="13" x14ac:dyDescent="0.15">
      <c r="A137" s="18" t="s">
        <v>36</v>
      </c>
      <c r="B137" s="19" t="s">
        <v>39</v>
      </c>
      <c r="C137" s="19">
        <v>1</v>
      </c>
      <c r="D137" s="20">
        <v>43726</v>
      </c>
      <c r="E137" s="19" t="s">
        <v>40</v>
      </c>
      <c r="F137" s="19"/>
      <c r="G137" s="19"/>
      <c r="H137" s="19">
        <v>0</v>
      </c>
      <c r="I137" s="19">
        <v>4</v>
      </c>
      <c r="J137" s="19">
        <v>108.81</v>
      </c>
      <c r="K137" s="19">
        <v>1</v>
      </c>
      <c r="L137" s="19">
        <v>9.0206999999999997</v>
      </c>
      <c r="M137" s="19">
        <v>2.8424</v>
      </c>
      <c r="N137" s="19"/>
      <c r="O137" s="19">
        <f t="shared" si="6"/>
        <v>0.68490250202312453</v>
      </c>
      <c r="P137" s="19">
        <f t="shared" si="1"/>
        <v>1</v>
      </c>
      <c r="Q137" s="19" t="e">
        <f>L137/#REF!</f>
        <v>#REF!</v>
      </c>
      <c r="R137" s="19"/>
      <c r="S137" s="19">
        <v>0.51619999999999999</v>
      </c>
      <c r="T137" s="19">
        <v>22500862.879999999</v>
      </c>
      <c r="U137" s="19">
        <f t="shared" si="5"/>
        <v>22.50086288</v>
      </c>
      <c r="V137" s="19" t="e">
        <f>U137/AVERAGE(Q126:Q155)</f>
        <v>#REF!</v>
      </c>
      <c r="W137" s="19"/>
      <c r="X137" s="21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</row>
    <row r="138" spans="1:38" ht="13" x14ac:dyDescent="0.15">
      <c r="A138" s="18" t="s">
        <v>36</v>
      </c>
      <c r="B138" s="19" t="s">
        <v>39</v>
      </c>
      <c r="C138" s="19">
        <v>1</v>
      </c>
      <c r="D138" s="20">
        <v>43726</v>
      </c>
      <c r="E138" s="19" t="s">
        <v>40</v>
      </c>
      <c r="F138" s="19"/>
      <c r="G138" s="19"/>
      <c r="H138" s="19">
        <v>0</v>
      </c>
      <c r="I138" s="19">
        <v>5</v>
      </c>
      <c r="J138" s="19">
        <v>117.25</v>
      </c>
      <c r="K138" s="19">
        <v>1</v>
      </c>
      <c r="L138" s="19">
        <v>12.7361</v>
      </c>
      <c r="M138" s="19">
        <v>4.1321000000000003</v>
      </c>
      <c r="N138" s="19"/>
      <c r="O138" s="19">
        <f t="shared" si="6"/>
        <v>0.67556002229881984</v>
      </c>
      <c r="P138" s="19">
        <f t="shared" si="1"/>
        <v>1</v>
      </c>
      <c r="Q138" s="19" t="e">
        <f>L138/#REF!</f>
        <v>#REF!</v>
      </c>
      <c r="R138" s="19"/>
      <c r="S138" s="19">
        <v>1.0299</v>
      </c>
      <c r="T138" s="19">
        <v>26506697.719999999</v>
      </c>
      <c r="U138" s="19">
        <f t="shared" si="5"/>
        <v>26.506697719999998</v>
      </c>
      <c r="V138" s="19" t="e">
        <f>U138/AVERAGE(Q126:Q155)</f>
        <v>#REF!</v>
      </c>
      <c r="W138" s="19"/>
      <c r="X138" s="21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</row>
    <row r="139" spans="1:38" ht="13" x14ac:dyDescent="0.15">
      <c r="A139" s="18" t="s">
        <v>36</v>
      </c>
      <c r="B139" s="19" t="s">
        <v>39</v>
      </c>
      <c r="C139" s="19">
        <v>1</v>
      </c>
      <c r="D139" s="20">
        <v>43726</v>
      </c>
      <c r="E139" s="19" t="s">
        <v>40</v>
      </c>
      <c r="F139" s="19"/>
      <c r="G139" s="19"/>
      <c r="H139" s="19">
        <v>0</v>
      </c>
      <c r="I139" s="19">
        <v>5</v>
      </c>
      <c r="J139" s="19">
        <v>117.25</v>
      </c>
      <c r="K139" s="19">
        <v>1</v>
      </c>
      <c r="L139" s="19">
        <v>12.7361</v>
      </c>
      <c r="M139" s="19">
        <v>4.1321000000000003</v>
      </c>
      <c r="N139" s="19"/>
      <c r="O139" s="19">
        <f t="shared" si="6"/>
        <v>0.67556002229881984</v>
      </c>
      <c r="P139" s="19">
        <f t="shared" si="1"/>
        <v>1</v>
      </c>
      <c r="Q139" s="19" t="e">
        <f>L139/#REF!</f>
        <v>#REF!</v>
      </c>
      <c r="R139" s="19"/>
      <c r="S139" s="19">
        <v>1.0892999999999999</v>
      </c>
      <c r="T139" s="19">
        <v>26171295.199999999</v>
      </c>
      <c r="U139" s="19">
        <f t="shared" si="5"/>
        <v>26.171295199999999</v>
      </c>
      <c r="V139" s="19" t="e">
        <f>U139/AVERAGE(Q126:Q155)</f>
        <v>#REF!</v>
      </c>
      <c r="W139" s="19"/>
      <c r="X139" s="21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</row>
    <row r="140" spans="1:38" ht="13" x14ac:dyDescent="0.15">
      <c r="A140" s="18" t="s">
        <v>36</v>
      </c>
      <c r="B140" s="19" t="s">
        <v>39</v>
      </c>
      <c r="C140" s="19">
        <v>1</v>
      </c>
      <c r="D140" s="20">
        <v>43726</v>
      </c>
      <c r="E140" s="19" t="s">
        <v>40</v>
      </c>
      <c r="F140" s="19"/>
      <c r="G140" s="19"/>
      <c r="H140" s="19">
        <v>0</v>
      </c>
      <c r="I140" s="19">
        <v>5</v>
      </c>
      <c r="J140" s="19">
        <v>117.25</v>
      </c>
      <c r="K140" s="19">
        <v>1</v>
      </c>
      <c r="L140" s="19">
        <v>12.7361</v>
      </c>
      <c r="M140" s="19">
        <v>4.1321000000000003</v>
      </c>
      <c r="N140" s="19"/>
      <c r="O140" s="19">
        <f t="shared" si="6"/>
        <v>0.67556002229881984</v>
      </c>
      <c r="P140" s="19">
        <f t="shared" si="1"/>
        <v>1</v>
      </c>
      <c r="Q140" s="19" t="e">
        <f>L140/#REF!</f>
        <v>#REF!</v>
      </c>
      <c r="R140" s="19"/>
      <c r="S140" s="19">
        <v>1.0566</v>
      </c>
      <c r="T140" s="19">
        <v>26118372.02</v>
      </c>
      <c r="U140" s="19">
        <f t="shared" si="5"/>
        <v>26.118372019999999</v>
      </c>
      <c r="V140" s="19" t="e">
        <f>U140/AVERAGE(Q126:Q155)</f>
        <v>#REF!</v>
      </c>
      <c r="W140" s="19"/>
      <c r="X140" s="21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</row>
    <row r="141" spans="1:38" ht="13" x14ac:dyDescent="0.15">
      <c r="A141" s="18" t="s">
        <v>36</v>
      </c>
      <c r="B141" s="19" t="s">
        <v>39</v>
      </c>
      <c r="C141" s="19">
        <v>1</v>
      </c>
      <c r="D141" s="20">
        <v>43726</v>
      </c>
      <c r="E141" s="19" t="s">
        <v>40</v>
      </c>
      <c r="F141" s="19"/>
      <c r="G141" s="19"/>
      <c r="H141" s="19">
        <v>0</v>
      </c>
      <c r="I141" s="19">
        <v>6</v>
      </c>
      <c r="J141" s="19">
        <v>117.37</v>
      </c>
      <c r="K141" s="19">
        <v>1</v>
      </c>
      <c r="L141" s="19">
        <v>14.116099999999999</v>
      </c>
      <c r="M141" s="19">
        <v>4.2047999999999996</v>
      </c>
      <c r="N141" s="19"/>
      <c r="O141" s="19">
        <f t="shared" si="6"/>
        <v>0.70212735812299432</v>
      </c>
      <c r="P141" s="19">
        <f t="shared" si="1"/>
        <v>1</v>
      </c>
      <c r="Q141" s="19" t="e">
        <f>L141/#REF!</f>
        <v>#REF!</v>
      </c>
      <c r="R141" s="19"/>
      <c r="S141" s="19">
        <v>1.1791</v>
      </c>
      <c r="T141" s="19">
        <v>25232830.66</v>
      </c>
      <c r="U141" s="19">
        <f t="shared" ref="U141:U142" si="7">T144/1000000</f>
        <v>26.23278419</v>
      </c>
      <c r="V141" s="19" t="e">
        <f>U141/AVERAGE(Q126:Q155)</f>
        <v>#REF!</v>
      </c>
      <c r="W141" s="19"/>
      <c r="X141" s="21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</row>
    <row r="142" spans="1:38" ht="13" x14ac:dyDescent="0.15">
      <c r="A142" s="18" t="s">
        <v>36</v>
      </c>
      <c r="B142" s="19" t="s">
        <v>39</v>
      </c>
      <c r="C142" s="19">
        <v>1</v>
      </c>
      <c r="D142" s="20">
        <v>43726</v>
      </c>
      <c r="E142" s="19" t="s">
        <v>40</v>
      </c>
      <c r="F142" s="19"/>
      <c r="G142" s="19"/>
      <c r="H142" s="19">
        <v>0</v>
      </c>
      <c r="I142" s="19">
        <v>6</v>
      </c>
      <c r="J142" s="19">
        <v>117.37</v>
      </c>
      <c r="K142" s="19">
        <v>1</v>
      </c>
      <c r="L142" s="19">
        <v>14.116099999999999</v>
      </c>
      <c r="M142" s="19">
        <v>4.2047999999999996</v>
      </c>
      <c r="N142" s="19"/>
      <c r="O142" s="19">
        <f t="shared" si="6"/>
        <v>0.70212735812299432</v>
      </c>
      <c r="P142" s="19">
        <f t="shared" si="1"/>
        <v>1</v>
      </c>
      <c r="Q142" s="19" t="e">
        <f>L142/#REF!</f>
        <v>#REF!</v>
      </c>
      <c r="R142" s="19"/>
      <c r="S142" s="19">
        <v>1.3447</v>
      </c>
      <c r="T142" s="19">
        <v>25635020.219999999</v>
      </c>
      <c r="U142" s="19">
        <f t="shared" si="7"/>
        <v>26.215228499999998</v>
      </c>
      <c r="V142" s="19" t="e">
        <f>U142/AVERAGE(Q126:Q155)</f>
        <v>#REF!</v>
      </c>
      <c r="W142" s="19"/>
      <c r="X142" s="21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</row>
    <row r="143" spans="1:38" ht="13" x14ac:dyDescent="0.15">
      <c r="A143" s="18" t="s">
        <v>36</v>
      </c>
      <c r="B143" s="19" t="s">
        <v>39</v>
      </c>
      <c r="C143" s="19">
        <v>1</v>
      </c>
      <c r="D143" s="20">
        <v>43726</v>
      </c>
      <c r="E143" s="19" t="s">
        <v>40</v>
      </c>
      <c r="F143" s="19"/>
      <c r="G143" s="19"/>
      <c r="H143" s="19">
        <v>0</v>
      </c>
      <c r="I143" s="19">
        <v>6</v>
      </c>
      <c r="J143" s="19">
        <v>117.37</v>
      </c>
      <c r="K143" s="19">
        <v>1</v>
      </c>
      <c r="L143" s="19">
        <v>14.116099999999999</v>
      </c>
      <c r="M143" s="19">
        <v>4.2047999999999996</v>
      </c>
      <c r="N143" s="19"/>
      <c r="O143" s="19">
        <f t="shared" si="6"/>
        <v>0.70212735812299432</v>
      </c>
      <c r="P143" s="19">
        <f t="shared" si="1"/>
        <v>1</v>
      </c>
      <c r="Q143" s="19" t="e">
        <f>L143/#REF!</f>
        <v>#REF!</v>
      </c>
      <c r="R143" s="19"/>
      <c r="S143" s="19">
        <v>1.2443</v>
      </c>
      <c r="T143" s="19">
        <v>25555583.23</v>
      </c>
      <c r="U143" s="19">
        <f t="shared" ref="U143:U225" si="8">T143/1000000</f>
        <v>25.55558323</v>
      </c>
      <c r="V143" s="19" t="e">
        <f>U143/AVERAGE(Q126:Q155)</f>
        <v>#REF!</v>
      </c>
      <c r="W143" s="19"/>
      <c r="X143" s="21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</row>
    <row r="144" spans="1:38" ht="13" x14ac:dyDescent="0.15">
      <c r="A144" s="18" t="s">
        <v>36</v>
      </c>
      <c r="B144" s="19" t="s">
        <v>39</v>
      </c>
      <c r="C144" s="19">
        <v>1</v>
      </c>
      <c r="D144" s="20">
        <v>43726</v>
      </c>
      <c r="E144" s="19" t="s">
        <v>40</v>
      </c>
      <c r="F144" s="19"/>
      <c r="G144" s="19"/>
      <c r="H144" s="19">
        <v>0</v>
      </c>
      <c r="I144" s="19">
        <v>7</v>
      </c>
      <c r="J144" s="19">
        <v>112.86</v>
      </c>
      <c r="K144" s="19">
        <v>1</v>
      </c>
      <c r="L144" s="19">
        <v>12.3764</v>
      </c>
      <c r="M144" s="19">
        <v>4.2134999999999998</v>
      </c>
      <c r="N144" s="19"/>
      <c r="O144" s="19">
        <f t="shared" si="6"/>
        <v>0.65955366665589343</v>
      </c>
      <c r="P144" s="19">
        <f t="shared" si="1"/>
        <v>1</v>
      </c>
      <c r="Q144" s="19" t="e">
        <f>L144/#REF!</f>
        <v>#REF!</v>
      </c>
      <c r="R144" s="19"/>
      <c r="S144" s="19">
        <v>1.1536999999999999</v>
      </c>
      <c r="T144" s="19">
        <v>26232784.190000001</v>
      </c>
      <c r="U144" s="19">
        <f t="shared" si="8"/>
        <v>26.23278419</v>
      </c>
      <c r="V144" s="19" t="e">
        <f>U144/AVERAGE(Q126:Q155)</f>
        <v>#REF!</v>
      </c>
      <c r="W144" s="19"/>
      <c r="X144" s="21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</row>
    <row r="145" spans="1:38" ht="13" x14ac:dyDescent="0.15">
      <c r="A145" s="18" t="s">
        <v>36</v>
      </c>
      <c r="B145" s="19" t="s">
        <v>39</v>
      </c>
      <c r="C145" s="19">
        <v>1</v>
      </c>
      <c r="D145" s="20">
        <v>43726</v>
      </c>
      <c r="E145" s="19" t="s">
        <v>40</v>
      </c>
      <c r="F145" s="19"/>
      <c r="G145" s="19"/>
      <c r="H145" s="19">
        <v>0</v>
      </c>
      <c r="I145" s="19">
        <v>7</v>
      </c>
      <c r="J145" s="19">
        <v>112.86</v>
      </c>
      <c r="K145" s="19">
        <v>1</v>
      </c>
      <c r="L145" s="19">
        <v>12.3764</v>
      </c>
      <c r="M145" s="19">
        <v>4.2134999999999998</v>
      </c>
      <c r="N145" s="19"/>
      <c r="O145" s="19">
        <f t="shared" si="6"/>
        <v>0.65955366665589343</v>
      </c>
      <c r="P145" s="19">
        <f t="shared" si="1"/>
        <v>1</v>
      </c>
      <c r="Q145" s="19" t="e">
        <f>L145/#REF!</f>
        <v>#REF!</v>
      </c>
      <c r="R145" s="19"/>
      <c r="S145" s="19">
        <v>1.0035000000000001</v>
      </c>
      <c r="T145" s="19">
        <v>26215228.5</v>
      </c>
      <c r="U145" s="19">
        <f t="shared" si="8"/>
        <v>26.215228499999998</v>
      </c>
      <c r="V145" s="19" t="e">
        <f>U145/AVERAGE(Q126:Q155)</f>
        <v>#REF!</v>
      </c>
      <c r="W145" s="19"/>
      <c r="X145" s="21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</row>
    <row r="146" spans="1:38" ht="13" x14ac:dyDescent="0.15">
      <c r="A146" s="18" t="s">
        <v>36</v>
      </c>
      <c r="B146" s="19" t="s">
        <v>39</v>
      </c>
      <c r="C146" s="19">
        <v>1</v>
      </c>
      <c r="D146" s="20">
        <v>43726</v>
      </c>
      <c r="E146" s="19" t="s">
        <v>40</v>
      </c>
      <c r="F146" s="19"/>
      <c r="G146" s="19"/>
      <c r="H146" s="19">
        <v>0</v>
      </c>
      <c r="I146" s="19">
        <v>7</v>
      </c>
      <c r="J146" s="19">
        <v>112.86</v>
      </c>
      <c r="K146" s="19">
        <v>1</v>
      </c>
      <c r="L146" s="19">
        <v>12.3764</v>
      </c>
      <c r="M146" s="19">
        <v>4.2134999999999998</v>
      </c>
      <c r="N146" s="19"/>
      <c r="O146" s="19">
        <f t="shared" si="6"/>
        <v>0.65955366665589343</v>
      </c>
      <c r="P146" s="19">
        <f t="shared" si="1"/>
        <v>1</v>
      </c>
      <c r="Q146" s="19" t="e">
        <f>L146/#REF!</f>
        <v>#REF!</v>
      </c>
      <c r="R146" s="19"/>
      <c r="S146" s="19">
        <v>1.0001</v>
      </c>
      <c r="T146" s="19">
        <v>26202558.530000001</v>
      </c>
      <c r="U146" s="19">
        <f t="shared" si="8"/>
        <v>26.202558530000001</v>
      </c>
      <c r="V146" s="19" t="e">
        <f>U146/AVERAGE(Q126:Q155)</f>
        <v>#REF!</v>
      </c>
      <c r="W146" s="19"/>
      <c r="X146" s="21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</row>
    <row r="147" spans="1:38" ht="13" x14ac:dyDescent="0.15">
      <c r="A147" s="18" t="s">
        <v>36</v>
      </c>
      <c r="B147" s="19" t="s">
        <v>39</v>
      </c>
      <c r="C147" s="19">
        <v>1</v>
      </c>
      <c r="D147" s="20">
        <v>43726</v>
      </c>
      <c r="E147" s="19" t="s">
        <v>40</v>
      </c>
      <c r="F147" s="19"/>
      <c r="G147" s="19"/>
      <c r="H147" s="19">
        <v>0</v>
      </c>
      <c r="I147" s="19">
        <v>8</v>
      </c>
      <c r="J147" s="19">
        <v>109.57</v>
      </c>
      <c r="K147" s="19">
        <v>1</v>
      </c>
      <c r="L147" s="19">
        <v>10.2018</v>
      </c>
      <c r="M147" s="19">
        <v>3.2972999999999999</v>
      </c>
      <c r="N147" s="19"/>
      <c r="O147" s="19">
        <f t="shared" si="6"/>
        <v>0.6767923307651591</v>
      </c>
      <c r="P147" s="19">
        <f t="shared" si="1"/>
        <v>1</v>
      </c>
      <c r="Q147" s="19" t="e">
        <f>L147/#REF!</f>
        <v>#REF!</v>
      </c>
      <c r="R147" s="19"/>
      <c r="S147" s="19">
        <v>1.2032</v>
      </c>
      <c r="T147" s="19">
        <v>26124909.34</v>
      </c>
      <c r="U147" s="19">
        <f t="shared" si="8"/>
        <v>26.124909339999999</v>
      </c>
      <c r="V147" s="19" t="e">
        <f>U147/AVERAGE(Q126:Q155)</f>
        <v>#REF!</v>
      </c>
      <c r="W147" s="19"/>
      <c r="X147" s="21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</row>
    <row r="148" spans="1:38" ht="13" x14ac:dyDescent="0.15">
      <c r="A148" s="18" t="s">
        <v>36</v>
      </c>
      <c r="B148" s="19" t="s">
        <v>39</v>
      </c>
      <c r="C148" s="19">
        <v>1</v>
      </c>
      <c r="D148" s="20">
        <v>43726</v>
      </c>
      <c r="E148" s="19" t="s">
        <v>40</v>
      </c>
      <c r="F148" s="19"/>
      <c r="G148" s="19"/>
      <c r="H148" s="19">
        <v>0</v>
      </c>
      <c r="I148" s="19">
        <v>8</v>
      </c>
      <c r="J148" s="19">
        <v>109.57</v>
      </c>
      <c r="K148" s="19">
        <v>1</v>
      </c>
      <c r="L148" s="19">
        <v>10.2018</v>
      </c>
      <c r="M148" s="19">
        <v>3.2972999999999999</v>
      </c>
      <c r="N148" s="19"/>
      <c r="O148" s="19">
        <f t="shared" si="6"/>
        <v>0.6767923307651591</v>
      </c>
      <c r="P148" s="19">
        <f t="shared" si="1"/>
        <v>1</v>
      </c>
      <c r="Q148" s="19" t="e">
        <f>L148/#REF!</f>
        <v>#REF!</v>
      </c>
      <c r="R148" s="19"/>
      <c r="S148" s="19">
        <v>1.2001999999999999</v>
      </c>
      <c r="T148" s="19">
        <v>26091234.23</v>
      </c>
      <c r="U148" s="19">
        <f t="shared" si="8"/>
        <v>26.091234230000001</v>
      </c>
      <c r="V148" s="19" t="e">
        <f>U148/AVERAGE(Q126:Q155)</f>
        <v>#REF!</v>
      </c>
      <c r="W148" s="19"/>
      <c r="X148" s="21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</row>
    <row r="149" spans="1:38" ht="13" x14ac:dyDescent="0.15">
      <c r="A149" s="18" t="s">
        <v>36</v>
      </c>
      <c r="B149" s="19" t="s">
        <v>39</v>
      </c>
      <c r="C149" s="19">
        <v>1</v>
      </c>
      <c r="D149" s="20">
        <v>43726</v>
      </c>
      <c r="E149" s="19" t="s">
        <v>40</v>
      </c>
      <c r="F149" s="19"/>
      <c r="G149" s="19"/>
      <c r="H149" s="19">
        <v>0</v>
      </c>
      <c r="I149" s="19">
        <v>8</v>
      </c>
      <c r="J149" s="19">
        <v>109.57</v>
      </c>
      <c r="K149" s="19">
        <v>1</v>
      </c>
      <c r="L149" s="19">
        <v>10.2018</v>
      </c>
      <c r="M149" s="19">
        <v>3.2972999999999999</v>
      </c>
      <c r="N149" s="19"/>
      <c r="O149" s="19">
        <f t="shared" si="6"/>
        <v>0.6767923307651591</v>
      </c>
      <c r="P149" s="19">
        <f t="shared" si="1"/>
        <v>1</v>
      </c>
      <c r="Q149" s="19" t="e">
        <f>L149/#REF!</f>
        <v>#REF!</v>
      </c>
      <c r="R149" s="19"/>
      <c r="S149" s="19">
        <v>1.0221</v>
      </c>
      <c r="T149" s="19">
        <v>26008982.420000002</v>
      </c>
      <c r="U149" s="19">
        <f t="shared" si="8"/>
        <v>26.008982420000002</v>
      </c>
      <c r="V149" s="19" t="e">
        <f>U149/AVERAGE(Q126:Q155)</f>
        <v>#REF!</v>
      </c>
      <c r="W149" s="19"/>
      <c r="X149" s="21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</row>
    <row r="150" spans="1:38" ht="13" x14ac:dyDescent="0.15">
      <c r="A150" s="18" t="s">
        <v>36</v>
      </c>
      <c r="B150" s="19" t="s">
        <v>39</v>
      </c>
      <c r="C150" s="19">
        <v>1</v>
      </c>
      <c r="D150" s="20">
        <v>43726</v>
      </c>
      <c r="E150" s="19" t="s">
        <v>40</v>
      </c>
      <c r="F150" s="19"/>
      <c r="G150" s="19"/>
      <c r="H150" s="19">
        <v>0</v>
      </c>
      <c r="I150" s="19">
        <v>9</v>
      </c>
      <c r="J150" s="19">
        <v>121.67</v>
      </c>
      <c r="K150" s="19">
        <v>1</v>
      </c>
      <c r="L150" s="19">
        <v>15.3971</v>
      </c>
      <c r="M150" s="19">
        <v>5.2380000000000004</v>
      </c>
      <c r="N150" s="19"/>
      <c r="O150" s="19">
        <f t="shared" si="6"/>
        <v>0.65980606737632408</v>
      </c>
      <c r="P150" s="19">
        <f t="shared" si="1"/>
        <v>1</v>
      </c>
      <c r="Q150" s="19" t="e">
        <f>L150/#REF!</f>
        <v>#REF!</v>
      </c>
      <c r="R150" s="19"/>
      <c r="S150" s="19">
        <v>1.0342</v>
      </c>
      <c r="T150" s="19">
        <v>26097976.030000001</v>
      </c>
      <c r="U150" s="19">
        <f t="shared" si="8"/>
        <v>26.097976030000002</v>
      </c>
      <c r="V150" s="19" t="e">
        <f>U150/AVERAGE(Q126:Q155)</f>
        <v>#REF!</v>
      </c>
      <c r="W150" s="19"/>
      <c r="X150" s="21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</row>
    <row r="151" spans="1:38" ht="13" x14ac:dyDescent="0.15">
      <c r="A151" s="18" t="s">
        <v>36</v>
      </c>
      <c r="B151" s="19" t="s">
        <v>39</v>
      </c>
      <c r="C151" s="19">
        <v>1</v>
      </c>
      <c r="D151" s="20">
        <v>43726</v>
      </c>
      <c r="E151" s="19" t="s">
        <v>40</v>
      </c>
      <c r="F151" s="19"/>
      <c r="G151" s="19"/>
      <c r="H151" s="19">
        <v>0</v>
      </c>
      <c r="I151" s="19">
        <v>9</v>
      </c>
      <c r="J151" s="19">
        <v>121.67</v>
      </c>
      <c r="K151" s="19">
        <v>1</v>
      </c>
      <c r="L151" s="19">
        <v>15.3971</v>
      </c>
      <c r="M151" s="19">
        <v>5.2380000000000004</v>
      </c>
      <c r="N151" s="19"/>
      <c r="O151" s="19">
        <f t="shared" si="6"/>
        <v>0.65980606737632408</v>
      </c>
      <c r="P151" s="19">
        <f t="shared" si="1"/>
        <v>1</v>
      </c>
      <c r="Q151" s="19" t="e">
        <f>L151/#REF!</f>
        <v>#REF!</v>
      </c>
      <c r="R151" s="19"/>
      <c r="S151" s="19">
        <v>1.2181</v>
      </c>
      <c r="T151" s="19">
        <v>25148003.84</v>
      </c>
      <c r="U151" s="19">
        <f t="shared" si="8"/>
        <v>25.148003840000001</v>
      </c>
      <c r="V151" s="19" t="e">
        <f>U151/AVERAGE(Q126:Q155)</f>
        <v>#REF!</v>
      </c>
      <c r="W151" s="19"/>
      <c r="X151" s="21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</row>
    <row r="152" spans="1:38" ht="13" x14ac:dyDescent="0.15">
      <c r="A152" s="18" t="s">
        <v>36</v>
      </c>
      <c r="B152" s="19" t="s">
        <v>39</v>
      </c>
      <c r="C152" s="19">
        <v>1</v>
      </c>
      <c r="D152" s="20">
        <v>43726</v>
      </c>
      <c r="E152" s="19" t="s">
        <v>40</v>
      </c>
      <c r="F152" s="19"/>
      <c r="G152" s="19"/>
      <c r="H152" s="19">
        <v>0</v>
      </c>
      <c r="I152" s="19">
        <v>9</v>
      </c>
      <c r="J152" s="19">
        <v>121.67</v>
      </c>
      <c r="K152" s="19">
        <v>1</v>
      </c>
      <c r="L152" s="19">
        <v>15.3971</v>
      </c>
      <c r="M152" s="19">
        <v>5.2380000000000004</v>
      </c>
      <c r="N152" s="19"/>
      <c r="O152" s="19">
        <f t="shared" si="6"/>
        <v>0.65980606737632408</v>
      </c>
      <c r="P152" s="19">
        <f t="shared" si="1"/>
        <v>1</v>
      </c>
      <c r="Q152" s="19" t="e">
        <f>L152/#REF!</f>
        <v>#REF!</v>
      </c>
      <c r="R152" s="19"/>
      <c r="S152" s="19">
        <v>1.1423000000000001</v>
      </c>
      <c r="T152" s="19">
        <v>25789885.34</v>
      </c>
      <c r="U152" s="19">
        <f t="shared" si="8"/>
        <v>25.789885340000001</v>
      </c>
      <c r="V152" s="19" t="e">
        <f>U152/AVERAGE(Q126:Q155)</f>
        <v>#REF!</v>
      </c>
      <c r="W152" s="19"/>
      <c r="X152" s="21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</row>
    <row r="153" spans="1:38" ht="13" x14ac:dyDescent="0.15">
      <c r="A153" s="18" t="s">
        <v>36</v>
      </c>
      <c r="B153" s="19" t="s">
        <v>39</v>
      </c>
      <c r="C153" s="19">
        <v>1</v>
      </c>
      <c r="D153" s="20">
        <v>43726</v>
      </c>
      <c r="E153" s="19" t="s">
        <v>40</v>
      </c>
      <c r="F153" s="19"/>
      <c r="G153" s="19"/>
      <c r="H153" s="19">
        <v>0</v>
      </c>
      <c r="I153" s="19">
        <v>10</v>
      </c>
      <c r="J153" s="19">
        <v>111.89</v>
      </c>
      <c r="K153" s="19">
        <v>1</v>
      </c>
      <c r="L153" s="19">
        <v>11.4382</v>
      </c>
      <c r="M153" s="19">
        <v>4.0780000000000003</v>
      </c>
      <c r="N153" s="19"/>
      <c r="O153" s="19">
        <f t="shared" si="6"/>
        <v>0.64347537199909077</v>
      </c>
      <c r="P153" s="19">
        <f t="shared" si="1"/>
        <v>1</v>
      </c>
      <c r="Q153" s="19" t="e">
        <f>L153/#REF!</f>
        <v>#REF!</v>
      </c>
      <c r="R153" s="19"/>
      <c r="S153" s="19">
        <v>1.2401</v>
      </c>
      <c r="T153" s="19">
        <v>26948764.149999999</v>
      </c>
      <c r="U153" s="19">
        <f t="shared" si="8"/>
        <v>26.948764149999999</v>
      </c>
      <c r="V153" s="19" t="e">
        <f>U153/AVERAGE(Q126:Q155)</f>
        <v>#REF!</v>
      </c>
      <c r="W153" s="19"/>
      <c r="X153" s="21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</row>
    <row r="154" spans="1:38" ht="13" x14ac:dyDescent="0.15">
      <c r="A154" s="18" t="s">
        <v>36</v>
      </c>
      <c r="B154" s="19" t="s">
        <v>39</v>
      </c>
      <c r="C154" s="19">
        <v>1</v>
      </c>
      <c r="D154" s="20">
        <v>43726</v>
      </c>
      <c r="E154" s="19" t="s">
        <v>40</v>
      </c>
      <c r="F154" s="19"/>
      <c r="G154" s="19"/>
      <c r="H154" s="19">
        <v>0</v>
      </c>
      <c r="I154" s="19">
        <v>10</v>
      </c>
      <c r="J154" s="19">
        <v>111.89</v>
      </c>
      <c r="K154" s="19">
        <v>1</v>
      </c>
      <c r="L154" s="19">
        <v>11.4382</v>
      </c>
      <c r="M154" s="19">
        <v>4.0780000000000003</v>
      </c>
      <c r="N154" s="19"/>
      <c r="O154" s="19">
        <f t="shared" si="6"/>
        <v>0.64347537199909077</v>
      </c>
      <c r="P154" s="19">
        <f t="shared" si="1"/>
        <v>1</v>
      </c>
      <c r="Q154" s="19" t="e">
        <f>L154/#REF!</f>
        <v>#REF!</v>
      </c>
      <c r="R154" s="19"/>
      <c r="S154" s="19">
        <v>1.0978000000000001</v>
      </c>
      <c r="T154" s="19">
        <v>25777177.129999999</v>
      </c>
      <c r="U154" s="19">
        <f t="shared" si="8"/>
        <v>25.777177129999998</v>
      </c>
      <c r="V154" s="19" t="e">
        <f>U154/AVERAGE(Q126:Q155)</f>
        <v>#REF!</v>
      </c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</row>
    <row r="155" spans="1:38" ht="13" x14ac:dyDescent="0.15">
      <c r="A155" s="22" t="s">
        <v>36</v>
      </c>
      <c r="B155" s="23" t="s">
        <v>39</v>
      </c>
      <c r="C155" s="23">
        <v>1</v>
      </c>
      <c r="D155" s="24">
        <v>43726</v>
      </c>
      <c r="E155" s="23" t="s">
        <v>40</v>
      </c>
      <c r="F155" s="23"/>
      <c r="G155" s="23"/>
      <c r="H155" s="23">
        <v>0</v>
      </c>
      <c r="I155" s="23">
        <v>10</v>
      </c>
      <c r="J155" s="23">
        <v>111.89</v>
      </c>
      <c r="K155" s="23">
        <v>1</v>
      </c>
      <c r="L155" s="23">
        <v>11.4382</v>
      </c>
      <c r="M155" s="23">
        <v>4.0780000000000003</v>
      </c>
      <c r="N155" s="23"/>
      <c r="O155" s="23">
        <f t="shared" ref="O155:O215" si="9">1-(M155/L155)</f>
        <v>0.64347537199909077</v>
      </c>
      <c r="P155" s="23">
        <f t="shared" si="1"/>
        <v>1</v>
      </c>
      <c r="Q155" s="23" t="e">
        <f>L155/#REF!</f>
        <v>#REF!</v>
      </c>
      <c r="R155" s="23"/>
      <c r="S155" s="23">
        <v>1.0817000000000001</v>
      </c>
      <c r="T155" s="23">
        <v>25988934.34</v>
      </c>
      <c r="U155" s="23">
        <f t="shared" si="8"/>
        <v>25.98893434</v>
      </c>
      <c r="V155" s="23" t="e">
        <f>U155/AVERAGE(Q126:Q155)</f>
        <v>#REF!</v>
      </c>
      <c r="W155" s="23"/>
      <c r="X155" s="25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</row>
    <row r="156" spans="1:38" ht="13" x14ac:dyDescent="0.15">
      <c r="A156" s="18" t="s">
        <v>36</v>
      </c>
      <c r="B156" s="19" t="s">
        <v>37</v>
      </c>
      <c r="C156" s="19">
        <v>1</v>
      </c>
      <c r="D156" s="20">
        <v>44754</v>
      </c>
      <c r="E156" s="19" t="s">
        <v>41</v>
      </c>
      <c r="F156" s="19"/>
      <c r="G156" s="19"/>
      <c r="H156" s="19"/>
      <c r="I156" s="19">
        <v>1</v>
      </c>
      <c r="J156" s="19">
        <v>141</v>
      </c>
      <c r="K156" s="19">
        <v>1</v>
      </c>
      <c r="L156" s="19">
        <v>20.380700000000001</v>
      </c>
      <c r="M156" s="19">
        <v>8.2254000000000005</v>
      </c>
      <c r="N156" s="19"/>
      <c r="O156" s="19">
        <f t="shared" si="9"/>
        <v>0.59641229202137314</v>
      </c>
      <c r="P156" s="19">
        <f t="shared" si="1"/>
        <v>1</v>
      </c>
      <c r="Q156" s="19">
        <f t="shared" ref="Q156:Q326" si="10">L156/M156</f>
        <v>2.4777761567826486</v>
      </c>
      <c r="R156" s="19"/>
      <c r="S156" s="19">
        <v>1.0304</v>
      </c>
      <c r="T156" s="19">
        <v>21629052.690000001</v>
      </c>
      <c r="U156" s="19">
        <f t="shared" si="8"/>
        <v>21.629052690000002</v>
      </c>
      <c r="V156" s="19">
        <f>U156/AVERAGE(Q156:Q185)</f>
        <v>7.3296259334589706</v>
      </c>
      <c r="W156" s="19"/>
      <c r="X156" s="21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</row>
    <row r="157" spans="1:38" ht="13" x14ac:dyDescent="0.15">
      <c r="A157" s="18" t="s">
        <v>36</v>
      </c>
      <c r="B157" s="19" t="s">
        <v>37</v>
      </c>
      <c r="C157" s="19">
        <v>1</v>
      </c>
      <c r="D157" s="20">
        <v>44754</v>
      </c>
      <c r="E157" s="19" t="s">
        <v>41</v>
      </c>
      <c r="F157" s="19"/>
      <c r="G157" s="19"/>
      <c r="H157" s="19"/>
      <c r="I157" s="19">
        <v>1</v>
      </c>
      <c r="J157" s="19">
        <v>141</v>
      </c>
      <c r="K157" s="19">
        <v>1</v>
      </c>
      <c r="L157" s="19">
        <v>20.380700000000001</v>
      </c>
      <c r="M157" s="19">
        <v>8.2254000000000005</v>
      </c>
      <c r="N157" s="19"/>
      <c r="O157" s="19">
        <f t="shared" si="9"/>
        <v>0.59641229202137314</v>
      </c>
      <c r="P157" s="19">
        <f t="shared" si="1"/>
        <v>1</v>
      </c>
      <c r="Q157" s="19">
        <f t="shared" si="10"/>
        <v>2.4777761567826486</v>
      </c>
      <c r="R157" s="19"/>
      <c r="S157" s="19">
        <v>1.0810999999999999</v>
      </c>
      <c r="T157" s="19">
        <v>21254617.809999999</v>
      </c>
      <c r="U157" s="19">
        <f t="shared" si="8"/>
        <v>21.254617809999999</v>
      </c>
      <c r="V157" s="19">
        <f>U157/AVERAGE(Q156:Q185)</f>
        <v>7.2027379163934571</v>
      </c>
      <c r="W157" s="19"/>
      <c r="X157" s="21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</row>
    <row r="158" spans="1:38" ht="13" x14ac:dyDescent="0.15">
      <c r="A158" s="18" t="s">
        <v>36</v>
      </c>
      <c r="B158" s="19" t="s">
        <v>37</v>
      </c>
      <c r="C158" s="19">
        <v>1</v>
      </c>
      <c r="D158" s="20">
        <v>44754</v>
      </c>
      <c r="E158" s="19" t="s">
        <v>41</v>
      </c>
      <c r="F158" s="19"/>
      <c r="G158" s="19"/>
      <c r="H158" s="19"/>
      <c r="I158" s="19">
        <v>1</v>
      </c>
      <c r="J158" s="19">
        <v>141</v>
      </c>
      <c r="K158" s="19">
        <v>1</v>
      </c>
      <c r="L158" s="19">
        <v>20.380700000000001</v>
      </c>
      <c r="M158" s="19">
        <v>8.2254000000000005</v>
      </c>
      <c r="N158" s="19"/>
      <c r="O158" s="19">
        <f t="shared" si="9"/>
        <v>0.59641229202137314</v>
      </c>
      <c r="P158" s="19">
        <f t="shared" si="1"/>
        <v>1</v>
      </c>
      <c r="Q158" s="19">
        <f t="shared" si="10"/>
        <v>2.4777761567826486</v>
      </c>
      <c r="R158" s="19"/>
      <c r="S158" s="19">
        <v>1.0434000000000001</v>
      </c>
      <c r="T158" s="19">
        <v>21415142.23</v>
      </c>
      <c r="U158" s="19">
        <f t="shared" si="8"/>
        <v>21.415142230000001</v>
      </c>
      <c r="V158" s="19">
        <f>U158/AVERAGE(Q156:Q185)</f>
        <v>7.2571362281757139</v>
      </c>
      <c r="W158" s="19"/>
      <c r="X158" s="21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</row>
    <row r="159" spans="1:38" ht="13" x14ac:dyDescent="0.15">
      <c r="A159" s="18" t="s">
        <v>36</v>
      </c>
      <c r="B159" s="19" t="s">
        <v>37</v>
      </c>
      <c r="C159" s="19">
        <v>1</v>
      </c>
      <c r="D159" s="20">
        <v>44754</v>
      </c>
      <c r="E159" s="19" t="s">
        <v>41</v>
      </c>
      <c r="F159" s="19"/>
      <c r="G159" s="19"/>
      <c r="H159" s="19"/>
      <c r="I159" s="19">
        <v>2</v>
      </c>
      <c r="J159" s="19">
        <v>136.5</v>
      </c>
      <c r="K159" s="19">
        <v>1</v>
      </c>
      <c r="L159" s="19">
        <v>18.475899999999999</v>
      </c>
      <c r="M159" s="19">
        <v>7.0491999999999999</v>
      </c>
      <c r="N159" s="19"/>
      <c r="O159" s="19">
        <f t="shared" si="9"/>
        <v>0.61846513566321537</v>
      </c>
      <c r="P159" s="19">
        <f t="shared" si="1"/>
        <v>1</v>
      </c>
      <c r="Q159" s="19">
        <f t="shared" si="10"/>
        <v>2.6209924530443169</v>
      </c>
      <c r="R159" s="19"/>
      <c r="S159" s="19">
        <v>1.3594999999999999</v>
      </c>
      <c r="T159" s="19">
        <v>24652196.940000001</v>
      </c>
      <c r="U159" s="19">
        <f t="shared" si="8"/>
        <v>24.65219694</v>
      </c>
      <c r="V159" s="19">
        <f>U159/AVERAGE(Q156:Q185)</f>
        <v>8.3541052212472966</v>
      </c>
      <c r="W159" s="19"/>
      <c r="X159" s="21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</row>
    <row r="160" spans="1:38" ht="13" x14ac:dyDescent="0.15">
      <c r="A160" s="18" t="s">
        <v>36</v>
      </c>
      <c r="B160" s="19" t="s">
        <v>37</v>
      </c>
      <c r="C160" s="19">
        <v>1</v>
      </c>
      <c r="D160" s="20">
        <v>44754</v>
      </c>
      <c r="E160" s="19" t="s">
        <v>41</v>
      </c>
      <c r="F160" s="19"/>
      <c r="G160" s="19"/>
      <c r="H160" s="19"/>
      <c r="I160" s="19">
        <v>2</v>
      </c>
      <c r="J160" s="19">
        <v>136.5</v>
      </c>
      <c r="K160" s="19">
        <v>1</v>
      </c>
      <c r="L160" s="19">
        <v>18.475899999999999</v>
      </c>
      <c r="M160" s="19">
        <v>7.0491999999999999</v>
      </c>
      <c r="N160" s="19"/>
      <c r="O160" s="19">
        <f t="shared" si="9"/>
        <v>0.61846513566321537</v>
      </c>
      <c r="P160" s="19">
        <f t="shared" si="1"/>
        <v>1</v>
      </c>
      <c r="Q160" s="19">
        <f t="shared" si="10"/>
        <v>2.6209924530443169</v>
      </c>
      <c r="R160" s="19"/>
      <c r="S160" s="19">
        <v>1.1932</v>
      </c>
      <c r="T160" s="19">
        <v>24408934.399999999</v>
      </c>
      <c r="U160" s="19">
        <f t="shared" si="8"/>
        <v>24.4089344</v>
      </c>
      <c r="V160" s="19">
        <f>U160/AVERAGE(Q156:Q185)</f>
        <v>8.2716687203344534</v>
      </c>
      <c r="W160" s="19"/>
      <c r="X160" s="21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</row>
    <row r="161" spans="1:38" ht="13" x14ac:dyDescent="0.15">
      <c r="A161" s="18" t="s">
        <v>36</v>
      </c>
      <c r="B161" s="19" t="s">
        <v>37</v>
      </c>
      <c r="C161" s="19">
        <v>1</v>
      </c>
      <c r="D161" s="20">
        <v>44754</v>
      </c>
      <c r="E161" s="19" t="s">
        <v>41</v>
      </c>
      <c r="F161" s="19"/>
      <c r="G161" s="19"/>
      <c r="H161" s="19"/>
      <c r="I161" s="19">
        <v>2</v>
      </c>
      <c r="J161" s="19">
        <v>136.5</v>
      </c>
      <c r="K161" s="19">
        <v>1</v>
      </c>
      <c r="L161" s="19">
        <v>18.475899999999999</v>
      </c>
      <c r="M161" s="19">
        <v>7.0491999999999999</v>
      </c>
      <c r="N161" s="19"/>
      <c r="O161" s="19">
        <f t="shared" si="9"/>
        <v>0.61846513566321537</v>
      </c>
      <c r="P161" s="19">
        <f t="shared" si="1"/>
        <v>1</v>
      </c>
      <c r="Q161" s="19">
        <f t="shared" si="10"/>
        <v>2.6209924530443169</v>
      </c>
      <c r="R161" s="19"/>
      <c r="S161" s="19">
        <v>1.1232</v>
      </c>
      <c r="T161" s="19">
        <v>24554903.399999999</v>
      </c>
      <c r="U161" s="19">
        <f t="shared" si="8"/>
        <v>24.554903399999997</v>
      </c>
      <c r="V161" s="19">
        <f>U161/AVERAGE(Q156:Q185)</f>
        <v>8.3211345098544776</v>
      </c>
      <c r="W161" s="19"/>
      <c r="X161" s="21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</row>
    <row r="162" spans="1:38" ht="13" x14ac:dyDescent="0.15">
      <c r="A162" s="18" t="s">
        <v>36</v>
      </c>
      <c r="B162" s="19" t="s">
        <v>37</v>
      </c>
      <c r="C162" s="19">
        <v>1</v>
      </c>
      <c r="D162" s="20">
        <v>44754</v>
      </c>
      <c r="E162" s="19" t="s">
        <v>41</v>
      </c>
      <c r="F162" s="19"/>
      <c r="G162" s="19"/>
      <c r="H162" s="19"/>
      <c r="I162" s="19">
        <v>3</v>
      </c>
      <c r="J162" s="19">
        <v>133.44999999999999</v>
      </c>
      <c r="K162" s="19">
        <v>1</v>
      </c>
      <c r="L162" s="19">
        <v>13.971500000000001</v>
      </c>
      <c r="M162" s="19">
        <v>3.8660999999999999</v>
      </c>
      <c r="N162" s="19"/>
      <c r="O162" s="19">
        <f t="shared" si="9"/>
        <v>0.72328669076333973</v>
      </c>
      <c r="P162" s="19">
        <f t="shared" si="1"/>
        <v>1</v>
      </c>
      <c r="Q162" s="19">
        <f t="shared" si="10"/>
        <v>3.6138485812575984</v>
      </c>
      <c r="R162" s="19"/>
      <c r="S162" s="19">
        <v>1.0223</v>
      </c>
      <c r="T162" s="19">
        <v>22129832.210000001</v>
      </c>
      <c r="U162" s="19">
        <f t="shared" si="8"/>
        <v>22.12983221</v>
      </c>
      <c r="V162" s="19">
        <f>U162/AVERAGE(Q156:Q185)</f>
        <v>7.499329461826358</v>
      </c>
      <c r="W162" s="19"/>
      <c r="X162" s="21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</row>
    <row r="163" spans="1:38" ht="13" x14ac:dyDescent="0.15">
      <c r="A163" s="18" t="s">
        <v>36</v>
      </c>
      <c r="B163" s="19" t="s">
        <v>37</v>
      </c>
      <c r="C163" s="19">
        <v>1</v>
      </c>
      <c r="D163" s="20">
        <v>44754</v>
      </c>
      <c r="E163" s="19" t="s">
        <v>41</v>
      </c>
      <c r="F163" s="19"/>
      <c r="G163" s="19"/>
      <c r="H163" s="19"/>
      <c r="I163" s="19">
        <v>3</v>
      </c>
      <c r="J163" s="19">
        <v>133.44999999999999</v>
      </c>
      <c r="K163" s="19">
        <v>1</v>
      </c>
      <c r="L163" s="19">
        <v>13.971500000000001</v>
      </c>
      <c r="M163" s="19">
        <v>3.8660999999999999</v>
      </c>
      <c r="N163" s="19"/>
      <c r="O163" s="19">
        <f t="shared" si="9"/>
        <v>0.72328669076333973</v>
      </c>
      <c r="P163" s="19">
        <f t="shared" si="1"/>
        <v>1</v>
      </c>
      <c r="Q163" s="19">
        <f t="shared" si="10"/>
        <v>3.6138485812575984</v>
      </c>
      <c r="R163" s="19"/>
      <c r="S163" s="19">
        <v>1.1123000000000001</v>
      </c>
      <c r="T163" s="19">
        <v>23208239.23</v>
      </c>
      <c r="U163" s="19">
        <f t="shared" si="8"/>
        <v>23.20823923</v>
      </c>
      <c r="V163" s="19">
        <f>U163/AVERAGE(Q156:Q185)</f>
        <v>7.8647786645217073</v>
      </c>
      <c r="W163" s="19"/>
      <c r="X163" s="21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</row>
    <row r="164" spans="1:38" ht="13" x14ac:dyDescent="0.15">
      <c r="A164" s="18" t="s">
        <v>36</v>
      </c>
      <c r="B164" s="19" t="s">
        <v>37</v>
      </c>
      <c r="C164" s="19">
        <v>1</v>
      </c>
      <c r="D164" s="20">
        <v>44754</v>
      </c>
      <c r="E164" s="19" t="s">
        <v>41</v>
      </c>
      <c r="F164" s="19"/>
      <c r="G164" s="19"/>
      <c r="H164" s="19"/>
      <c r="I164" s="19">
        <v>3</v>
      </c>
      <c r="J164" s="19">
        <v>133.44999999999999</v>
      </c>
      <c r="K164" s="19">
        <v>1</v>
      </c>
      <c r="L164" s="19">
        <v>13.971500000000001</v>
      </c>
      <c r="M164" s="19">
        <v>3.8660999999999999</v>
      </c>
      <c r="N164" s="19"/>
      <c r="O164" s="19">
        <f t="shared" si="9"/>
        <v>0.72328669076333973</v>
      </c>
      <c r="P164" s="19">
        <f t="shared" si="1"/>
        <v>1</v>
      </c>
      <c r="Q164" s="19">
        <f t="shared" si="10"/>
        <v>3.6138485812575984</v>
      </c>
      <c r="R164" s="19"/>
      <c r="S164" s="19">
        <v>1.0234000000000001</v>
      </c>
      <c r="T164" s="19">
        <v>22998392.23</v>
      </c>
      <c r="U164" s="19">
        <f t="shared" si="8"/>
        <v>22.99839223</v>
      </c>
      <c r="V164" s="19">
        <f>U164/AVERAGE(Q156:Q185)</f>
        <v>7.7936659794076855</v>
      </c>
      <c r="W164" s="19"/>
      <c r="X164" s="21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</row>
    <row r="165" spans="1:38" ht="13" x14ac:dyDescent="0.15">
      <c r="A165" s="18" t="s">
        <v>36</v>
      </c>
      <c r="B165" s="19" t="s">
        <v>37</v>
      </c>
      <c r="C165" s="19">
        <v>1</v>
      </c>
      <c r="D165" s="20">
        <v>44754</v>
      </c>
      <c r="E165" s="19" t="s">
        <v>41</v>
      </c>
      <c r="F165" s="19"/>
      <c r="G165" s="19"/>
      <c r="H165" s="19"/>
      <c r="I165" s="19">
        <v>4</v>
      </c>
      <c r="J165" s="19">
        <v>142.1</v>
      </c>
      <c r="K165" s="19">
        <v>1</v>
      </c>
      <c r="L165" s="19">
        <v>18.267900000000001</v>
      </c>
      <c r="M165" s="19">
        <v>6.6128</v>
      </c>
      <c r="N165" s="19"/>
      <c r="O165" s="19">
        <f t="shared" si="9"/>
        <v>0.63800984240115177</v>
      </c>
      <c r="P165" s="19">
        <f t="shared" si="1"/>
        <v>1</v>
      </c>
      <c r="Q165" s="19">
        <f t="shared" si="10"/>
        <v>2.7625060488749096</v>
      </c>
      <c r="R165" s="19"/>
      <c r="S165" s="19">
        <v>1.2039</v>
      </c>
      <c r="T165" s="19">
        <v>22204563.920000002</v>
      </c>
      <c r="U165" s="19">
        <f t="shared" si="8"/>
        <v>22.204563920000002</v>
      </c>
      <c r="V165" s="19">
        <f>U165/AVERAGE(Q156:Q185)</f>
        <v>7.5246544488943767</v>
      </c>
      <c r="W165" s="19"/>
      <c r="X165" s="21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</row>
    <row r="166" spans="1:38" ht="13" x14ac:dyDescent="0.15">
      <c r="A166" s="18" t="s">
        <v>36</v>
      </c>
      <c r="B166" s="19" t="s">
        <v>37</v>
      </c>
      <c r="C166" s="19">
        <v>1</v>
      </c>
      <c r="D166" s="20">
        <v>44754</v>
      </c>
      <c r="E166" s="19" t="s">
        <v>41</v>
      </c>
      <c r="F166" s="19"/>
      <c r="G166" s="19"/>
      <c r="H166" s="19"/>
      <c r="I166" s="19">
        <v>4</v>
      </c>
      <c r="J166" s="19">
        <v>142.1</v>
      </c>
      <c r="K166" s="19">
        <v>1</v>
      </c>
      <c r="L166" s="19">
        <v>18.267900000000001</v>
      </c>
      <c r="M166" s="19">
        <v>6.6128</v>
      </c>
      <c r="N166" s="19"/>
      <c r="O166" s="19">
        <f t="shared" si="9"/>
        <v>0.63800984240115177</v>
      </c>
      <c r="P166" s="19">
        <f t="shared" si="1"/>
        <v>1</v>
      </c>
      <c r="Q166" s="19">
        <f t="shared" si="10"/>
        <v>2.7625060488749096</v>
      </c>
      <c r="R166" s="19"/>
      <c r="S166" s="19">
        <v>1.22</v>
      </c>
      <c r="T166" s="19">
        <v>22001323.32</v>
      </c>
      <c r="U166" s="19">
        <f t="shared" si="8"/>
        <v>22.001323320000001</v>
      </c>
      <c r="V166" s="19">
        <f>U166/AVERAGE(Q156:Q185)</f>
        <v>7.4557805322304027</v>
      </c>
      <c r="W166" s="19"/>
      <c r="X166" s="21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</row>
    <row r="167" spans="1:38" ht="13" x14ac:dyDescent="0.15">
      <c r="A167" s="18" t="s">
        <v>36</v>
      </c>
      <c r="B167" s="19" t="s">
        <v>37</v>
      </c>
      <c r="C167" s="19">
        <v>1</v>
      </c>
      <c r="D167" s="20">
        <v>44754</v>
      </c>
      <c r="E167" s="19" t="s">
        <v>41</v>
      </c>
      <c r="F167" s="19"/>
      <c r="G167" s="19"/>
      <c r="H167" s="19"/>
      <c r="I167" s="19">
        <v>4</v>
      </c>
      <c r="J167" s="19">
        <v>142.1</v>
      </c>
      <c r="K167" s="19">
        <v>1</v>
      </c>
      <c r="L167" s="19">
        <v>18.267900000000001</v>
      </c>
      <c r="M167" s="19">
        <v>6.6128</v>
      </c>
      <c r="N167" s="19"/>
      <c r="O167" s="19">
        <f t="shared" si="9"/>
        <v>0.63800984240115177</v>
      </c>
      <c r="P167" s="19">
        <f t="shared" si="1"/>
        <v>1</v>
      </c>
      <c r="Q167" s="19">
        <f t="shared" si="10"/>
        <v>2.7625060488749096</v>
      </c>
      <c r="R167" s="19"/>
      <c r="S167" s="19">
        <v>1.0123</v>
      </c>
      <c r="T167" s="19">
        <v>23401220.100000001</v>
      </c>
      <c r="U167" s="19">
        <f t="shared" si="8"/>
        <v>23.4012201</v>
      </c>
      <c r="V167" s="19">
        <f>U167/AVERAGE(Q156:Q185)</f>
        <v>7.9301757769004411</v>
      </c>
      <c r="W167" s="19"/>
      <c r="X167" s="21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</row>
    <row r="168" spans="1:38" ht="13" x14ac:dyDescent="0.15">
      <c r="A168" s="18" t="s">
        <v>36</v>
      </c>
      <c r="B168" s="19" t="s">
        <v>37</v>
      </c>
      <c r="C168" s="19">
        <v>1</v>
      </c>
      <c r="D168" s="20">
        <v>44754</v>
      </c>
      <c r="E168" s="19" t="s">
        <v>41</v>
      </c>
      <c r="F168" s="19"/>
      <c r="G168" s="19"/>
      <c r="H168" s="19"/>
      <c r="I168" s="19">
        <v>5</v>
      </c>
      <c r="J168" s="19">
        <v>135.47</v>
      </c>
      <c r="K168" s="19">
        <v>1</v>
      </c>
      <c r="L168" s="19">
        <v>16.481000000000002</v>
      </c>
      <c r="M168" s="19">
        <v>5.7430000000000003</v>
      </c>
      <c r="N168" s="19"/>
      <c r="O168" s="19">
        <f t="shared" si="9"/>
        <v>0.65153813482191614</v>
      </c>
      <c r="P168" s="19">
        <f t="shared" si="1"/>
        <v>1</v>
      </c>
      <c r="Q168" s="19">
        <f t="shared" si="10"/>
        <v>2.8697544837193107</v>
      </c>
      <c r="R168" s="19"/>
      <c r="S168" s="19">
        <v>1.056</v>
      </c>
      <c r="T168" s="19">
        <v>21889832.399999999</v>
      </c>
      <c r="U168" s="19">
        <f t="shared" si="8"/>
        <v>21.8898324</v>
      </c>
      <c r="V168" s="19">
        <f>U168/AVERAGE(Q156:Q185)</f>
        <v>7.4179986307162862</v>
      </c>
      <c r="W168" s="19"/>
      <c r="X168" s="21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</row>
    <row r="169" spans="1:38" ht="13" x14ac:dyDescent="0.15">
      <c r="A169" s="18" t="s">
        <v>36</v>
      </c>
      <c r="B169" s="19" t="s">
        <v>37</v>
      </c>
      <c r="C169" s="19">
        <v>1</v>
      </c>
      <c r="D169" s="20">
        <v>44754</v>
      </c>
      <c r="E169" s="19" t="s">
        <v>41</v>
      </c>
      <c r="F169" s="19"/>
      <c r="G169" s="19"/>
      <c r="H169" s="19"/>
      <c r="I169" s="19">
        <v>5</v>
      </c>
      <c r="J169" s="19">
        <v>135.47</v>
      </c>
      <c r="K169" s="19">
        <v>1</v>
      </c>
      <c r="L169" s="19">
        <v>16.481000000000002</v>
      </c>
      <c r="M169" s="19">
        <v>5.7430000000000003</v>
      </c>
      <c r="N169" s="19"/>
      <c r="O169" s="19">
        <f t="shared" si="9"/>
        <v>0.65153813482191614</v>
      </c>
      <c r="P169" s="19">
        <f t="shared" si="1"/>
        <v>1</v>
      </c>
      <c r="Q169" s="19">
        <f t="shared" si="10"/>
        <v>2.8697544837193107</v>
      </c>
      <c r="R169" s="19"/>
      <c r="S169" s="19">
        <v>1.1901999999999999</v>
      </c>
      <c r="T169" s="19">
        <v>21764534.300000001</v>
      </c>
      <c r="U169" s="19">
        <f t="shared" si="8"/>
        <v>21.764534300000001</v>
      </c>
      <c r="V169" s="19">
        <f>U169/AVERAGE(Q156:Q185)</f>
        <v>7.3755377695618014</v>
      </c>
      <c r="W169" s="19"/>
      <c r="X169" s="21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</row>
    <row r="170" spans="1:38" ht="13" x14ac:dyDescent="0.15">
      <c r="A170" s="18" t="s">
        <v>36</v>
      </c>
      <c r="B170" s="19" t="s">
        <v>37</v>
      </c>
      <c r="C170" s="19">
        <v>1</v>
      </c>
      <c r="D170" s="20">
        <v>44754</v>
      </c>
      <c r="E170" s="19" t="s">
        <v>41</v>
      </c>
      <c r="F170" s="19"/>
      <c r="G170" s="19"/>
      <c r="H170" s="19"/>
      <c r="I170" s="19">
        <v>5</v>
      </c>
      <c r="J170" s="19">
        <v>135.47</v>
      </c>
      <c r="K170" s="19">
        <v>1</v>
      </c>
      <c r="L170" s="19">
        <v>16.481000000000002</v>
      </c>
      <c r="M170" s="19">
        <v>5.7430000000000003</v>
      </c>
      <c r="N170" s="19"/>
      <c r="O170" s="19">
        <f t="shared" si="9"/>
        <v>0.65153813482191614</v>
      </c>
      <c r="P170" s="19">
        <f t="shared" si="1"/>
        <v>1</v>
      </c>
      <c r="Q170" s="19">
        <f t="shared" si="10"/>
        <v>2.8697544837193107</v>
      </c>
      <c r="R170" s="19"/>
      <c r="S170" s="19">
        <v>1.0391999999999999</v>
      </c>
      <c r="T170" s="19">
        <v>21808923</v>
      </c>
      <c r="U170" s="19">
        <f t="shared" si="8"/>
        <v>21.808923</v>
      </c>
      <c r="V170" s="19">
        <f>U170/AVERAGE(Q156:Q185)</f>
        <v>7.3905801558990891</v>
      </c>
      <c r="W170" s="19"/>
      <c r="X170" s="21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</row>
    <row r="171" spans="1:38" ht="13" x14ac:dyDescent="0.15">
      <c r="A171" s="18" t="s">
        <v>36</v>
      </c>
      <c r="B171" s="19" t="s">
        <v>37</v>
      </c>
      <c r="C171" s="19">
        <v>1</v>
      </c>
      <c r="D171" s="20">
        <v>44754</v>
      </c>
      <c r="E171" s="19" t="s">
        <v>41</v>
      </c>
      <c r="F171" s="19"/>
      <c r="G171" s="19"/>
      <c r="H171" s="19"/>
      <c r="I171" s="19">
        <v>6</v>
      </c>
      <c r="J171" s="19">
        <v>133.11000000000001</v>
      </c>
      <c r="K171" s="19">
        <v>1</v>
      </c>
      <c r="L171" s="19">
        <v>17.195599999999999</v>
      </c>
      <c r="M171" s="19">
        <v>5.6630000000000003</v>
      </c>
      <c r="N171" s="19"/>
      <c r="O171" s="19">
        <f t="shared" si="9"/>
        <v>0.67067156714508358</v>
      </c>
      <c r="P171" s="19">
        <f t="shared" si="1"/>
        <v>1</v>
      </c>
      <c r="Q171" s="19">
        <f t="shared" si="10"/>
        <v>3.0364824298075224</v>
      </c>
      <c r="R171" s="19"/>
      <c r="S171" s="19">
        <v>1.111</v>
      </c>
      <c r="T171" s="19">
        <v>23985467.920000002</v>
      </c>
      <c r="U171" s="19">
        <f t="shared" si="8"/>
        <v>23.985467920000001</v>
      </c>
      <c r="V171" s="19">
        <f>U171/AVERAGE(Q156:Q185)</f>
        <v>8.128164936870391</v>
      </c>
      <c r="W171" s="19"/>
      <c r="X171" s="21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</row>
    <row r="172" spans="1:38" ht="13" x14ac:dyDescent="0.15">
      <c r="A172" s="18" t="s">
        <v>36</v>
      </c>
      <c r="B172" s="19" t="s">
        <v>37</v>
      </c>
      <c r="C172" s="19">
        <v>1</v>
      </c>
      <c r="D172" s="20">
        <v>44754</v>
      </c>
      <c r="E172" s="19" t="s">
        <v>41</v>
      </c>
      <c r="F172" s="19"/>
      <c r="G172" s="19"/>
      <c r="H172" s="19"/>
      <c r="I172" s="19">
        <v>6</v>
      </c>
      <c r="J172" s="19">
        <v>133.11000000000001</v>
      </c>
      <c r="K172" s="19">
        <v>1</v>
      </c>
      <c r="L172" s="19">
        <v>17.195599999999999</v>
      </c>
      <c r="M172" s="19">
        <v>5.6630000000000003</v>
      </c>
      <c r="N172" s="19"/>
      <c r="O172" s="19">
        <f t="shared" si="9"/>
        <v>0.67067156714508358</v>
      </c>
      <c r="P172" s="19">
        <f t="shared" si="1"/>
        <v>1</v>
      </c>
      <c r="Q172" s="19">
        <f t="shared" si="10"/>
        <v>3.0364824298075224</v>
      </c>
      <c r="R172" s="19"/>
      <c r="S172" s="19">
        <v>1.123</v>
      </c>
      <c r="T172" s="19">
        <v>23389721.23</v>
      </c>
      <c r="U172" s="19">
        <f t="shared" si="8"/>
        <v>23.389721229999999</v>
      </c>
      <c r="V172" s="19">
        <f>U172/AVERAGE(Q156:Q185)</f>
        <v>7.9262790544241737</v>
      </c>
      <c r="W172" s="19"/>
      <c r="X172" s="21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</row>
    <row r="173" spans="1:38" ht="13" x14ac:dyDescent="0.15">
      <c r="A173" s="18" t="s">
        <v>36</v>
      </c>
      <c r="B173" s="19" t="s">
        <v>37</v>
      </c>
      <c r="C173" s="19">
        <v>1</v>
      </c>
      <c r="D173" s="20">
        <v>44754</v>
      </c>
      <c r="E173" s="19" t="s">
        <v>41</v>
      </c>
      <c r="F173" s="19"/>
      <c r="G173" s="19"/>
      <c r="H173" s="19"/>
      <c r="I173" s="19">
        <v>6</v>
      </c>
      <c r="J173" s="19">
        <v>133.11000000000001</v>
      </c>
      <c r="K173" s="19">
        <v>1</v>
      </c>
      <c r="L173" s="19">
        <v>17.195599999999999</v>
      </c>
      <c r="M173" s="19">
        <v>5.6630000000000003</v>
      </c>
      <c r="N173" s="19"/>
      <c r="O173" s="19">
        <f t="shared" si="9"/>
        <v>0.67067156714508358</v>
      </c>
      <c r="P173" s="19">
        <f t="shared" si="1"/>
        <v>1</v>
      </c>
      <c r="Q173" s="19">
        <f t="shared" si="10"/>
        <v>3.0364824298075224</v>
      </c>
      <c r="R173" s="19"/>
      <c r="S173" s="19">
        <v>1.325</v>
      </c>
      <c r="T173" s="19">
        <v>22998789.539999999</v>
      </c>
      <c r="U173" s="19">
        <f t="shared" si="8"/>
        <v>22.998789540000001</v>
      </c>
      <c r="V173" s="19">
        <f>U173/AVERAGE(Q156:Q185)</f>
        <v>7.7938006193163938</v>
      </c>
      <c r="W173" s="19"/>
      <c r="X173" s="21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</row>
    <row r="174" spans="1:38" ht="13" x14ac:dyDescent="0.15">
      <c r="A174" s="18" t="s">
        <v>36</v>
      </c>
      <c r="B174" s="19" t="s">
        <v>37</v>
      </c>
      <c r="C174" s="19">
        <v>1</v>
      </c>
      <c r="D174" s="20">
        <v>44754</v>
      </c>
      <c r="E174" s="19" t="s">
        <v>41</v>
      </c>
      <c r="F174" s="19"/>
      <c r="G174" s="19"/>
      <c r="H174" s="19"/>
      <c r="I174" s="19">
        <v>7</v>
      </c>
      <c r="J174" s="19">
        <v>134.5</v>
      </c>
      <c r="K174" s="19">
        <v>1</v>
      </c>
      <c r="L174" s="19">
        <v>16.6965</v>
      </c>
      <c r="M174" s="19">
        <v>5.3113999999999999</v>
      </c>
      <c r="N174" s="19"/>
      <c r="O174" s="19">
        <f t="shared" si="9"/>
        <v>0.68188542508909056</v>
      </c>
      <c r="P174" s="19">
        <f t="shared" si="1"/>
        <v>1</v>
      </c>
      <c r="Q174" s="19">
        <f t="shared" si="10"/>
        <v>3.1435214820951165</v>
      </c>
      <c r="R174" s="19"/>
      <c r="S174" s="19">
        <v>1.0346</v>
      </c>
      <c r="T174" s="19">
        <v>21909032.199999999</v>
      </c>
      <c r="U174" s="19">
        <f t="shared" si="8"/>
        <v>21.909032199999999</v>
      </c>
      <c r="V174" s="19">
        <f>U174/AVERAGE(Q156:Q185)</f>
        <v>7.4245050345803021</v>
      </c>
      <c r="W174" s="19"/>
      <c r="X174" s="21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</row>
    <row r="175" spans="1:38" ht="13" x14ac:dyDescent="0.15">
      <c r="A175" s="18" t="s">
        <v>36</v>
      </c>
      <c r="B175" s="19" t="s">
        <v>37</v>
      </c>
      <c r="C175" s="19">
        <v>1</v>
      </c>
      <c r="D175" s="20">
        <v>44754</v>
      </c>
      <c r="E175" s="19" t="s">
        <v>41</v>
      </c>
      <c r="F175" s="19"/>
      <c r="G175" s="19"/>
      <c r="H175" s="19"/>
      <c r="I175" s="19">
        <v>7</v>
      </c>
      <c r="J175" s="19">
        <v>134.5</v>
      </c>
      <c r="K175" s="19">
        <v>1</v>
      </c>
      <c r="L175" s="19">
        <v>16.6965</v>
      </c>
      <c r="M175" s="19">
        <v>5.3113999999999999</v>
      </c>
      <c r="N175" s="19"/>
      <c r="O175" s="19">
        <f t="shared" si="9"/>
        <v>0.68188542508909056</v>
      </c>
      <c r="P175" s="19">
        <f t="shared" si="1"/>
        <v>1</v>
      </c>
      <c r="Q175" s="19">
        <f t="shared" si="10"/>
        <v>3.1435214820951165</v>
      </c>
      <c r="R175" s="19"/>
      <c r="S175" s="19">
        <v>1.0003</v>
      </c>
      <c r="T175" s="19">
        <v>21899787.870000001</v>
      </c>
      <c r="U175" s="19">
        <f t="shared" si="8"/>
        <v>21.899787870000001</v>
      </c>
      <c r="V175" s="19">
        <f>U175/AVERAGE(Q156:Q185)</f>
        <v>7.4213723277587613</v>
      </c>
      <c r="W175" s="19"/>
      <c r="X175" s="21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</row>
    <row r="176" spans="1:38" ht="13" x14ac:dyDescent="0.15">
      <c r="A176" s="18" t="s">
        <v>36</v>
      </c>
      <c r="B176" s="19" t="s">
        <v>37</v>
      </c>
      <c r="C176" s="19">
        <v>1</v>
      </c>
      <c r="D176" s="20">
        <v>44754</v>
      </c>
      <c r="E176" s="19" t="s">
        <v>41</v>
      </c>
      <c r="F176" s="19"/>
      <c r="G176" s="19"/>
      <c r="H176" s="19"/>
      <c r="I176" s="19">
        <v>7</v>
      </c>
      <c r="J176" s="19">
        <v>134.5</v>
      </c>
      <c r="K176" s="19">
        <v>1</v>
      </c>
      <c r="L176" s="19">
        <v>16.6965</v>
      </c>
      <c r="M176" s="19">
        <v>5.3113999999999999</v>
      </c>
      <c r="N176" s="19"/>
      <c r="O176" s="19">
        <f t="shared" si="9"/>
        <v>0.68188542508909056</v>
      </c>
      <c r="P176" s="19">
        <f t="shared" si="1"/>
        <v>1</v>
      </c>
      <c r="Q176" s="19">
        <f t="shared" si="10"/>
        <v>3.1435214820951165</v>
      </c>
      <c r="R176" s="19"/>
      <c r="S176" s="19">
        <v>1.0809</v>
      </c>
      <c r="T176" s="19">
        <v>21807640.41</v>
      </c>
      <c r="U176" s="19">
        <f t="shared" si="8"/>
        <v>21.807640410000001</v>
      </c>
      <c r="V176" s="19">
        <f>U176/AVERAGE(Q156:Q185)</f>
        <v>7.3901455134271909</v>
      </c>
      <c r="W176" s="19"/>
      <c r="X176" s="21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</row>
    <row r="177" spans="1:38" ht="13" x14ac:dyDescent="0.15">
      <c r="A177" s="18" t="s">
        <v>36</v>
      </c>
      <c r="B177" s="19" t="s">
        <v>37</v>
      </c>
      <c r="C177" s="19">
        <v>1</v>
      </c>
      <c r="D177" s="20">
        <v>44754</v>
      </c>
      <c r="E177" s="19" t="s">
        <v>41</v>
      </c>
      <c r="F177" s="19"/>
      <c r="G177" s="19"/>
      <c r="H177" s="19"/>
      <c r="I177" s="19">
        <v>8</v>
      </c>
      <c r="J177" s="19">
        <v>134.94999999999999</v>
      </c>
      <c r="K177" s="19">
        <v>1</v>
      </c>
      <c r="L177" s="19">
        <v>13.855399999999999</v>
      </c>
      <c r="M177" s="19">
        <v>4.4238</v>
      </c>
      <c r="N177" s="19"/>
      <c r="O177" s="19">
        <f t="shared" si="9"/>
        <v>0.68071654373024237</v>
      </c>
      <c r="P177" s="19">
        <f t="shared" si="1"/>
        <v>1</v>
      </c>
      <c r="Q177" s="19">
        <f t="shared" si="10"/>
        <v>3.1320132013201318</v>
      </c>
      <c r="R177" s="19"/>
      <c r="S177" s="19">
        <v>1.2370000000000001</v>
      </c>
      <c r="T177" s="19">
        <v>21900765.100000001</v>
      </c>
      <c r="U177" s="19">
        <f t="shared" si="8"/>
        <v>21.900765100000001</v>
      </c>
      <c r="V177" s="19">
        <f>U177/AVERAGE(Q156:Q185)</f>
        <v>7.4217034902212884</v>
      </c>
      <c r="W177" s="19"/>
      <c r="X177" s="21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</row>
    <row r="178" spans="1:38" ht="13" x14ac:dyDescent="0.15">
      <c r="A178" s="18" t="s">
        <v>36</v>
      </c>
      <c r="B178" s="19" t="s">
        <v>37</v>
      </c>
      <c r="C178" s="19">
        <v>1</v>
      </c>
      <c r="D178" s="20">
        <v>44754</v>
      </c>
      <c r="E178" s="19" t="s">
        <v>41</v>
      </c>
      <c r="F178" s="19"/>
      <c r="G178" s="19"/>
      <c r="H178" s="19"/>
      <c r="I178" s="19">
        <v>8</v>
      </c>
      <c r="J178" s="19">
        <v>134.94999999999999</v>
      </c>
      <c r="K178" s="19">
        <v>1</v>
      </c>
      <c r="L178" s="19">
        <v>13.855399999999999</v>
      </c>
      <c r="M178" s="19">
        <v>4.4238</v>
      </c>
      <c r="N178" s="19"/>
      <c r="O178" s="19">
        <f t="shared" si="9"/>
        <v>0.68071654373024237</v>
      </c>
      <c r="P178" s="19">
        <f t="shared" si="1"/>
        <v>1</v>
      </c>
      <c r="Q178" s="19">
        <f t="shared" si="10"/>
        <v>3.1320132013201318</v>
      </c>
      <c r="R178" s="19"/>
      <c r="S178" s="19">
        <v>1.056</v>
      </c>
      <c r="T178" s="19">
        <v>20192808.030000001</v>
      </c>
      <c r="U178" s="19">
        <f t="shared" si="8"/>
        <v>20.192808030000002</v>
      </c>
      <c r="V178" s="19">
        <f>U178/AVERAGE(Q156:Q185)</f>
        <v>6.8429131653313551</v>
      </c>
      <c r="W178" s="19"/>
      <c r="X178" s="21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</row>
    <row r="179" spans="1:38" ht="13" x14ac:dyDescent="0.15">
      <c r="A179" s="18" t="s">
        <v>36</v>
      </c>
      <c r="B179" s="19" t="s">
        <v>37</v>
      </c>
      <c r="C179" s="19">
        <v>1</v>
      </c>
      <c r="D179" s="20">
        <v>44754</v>
      </c>
      <c r="E179" s="19" t="s">
        <v>41</v>
      </c>
      <c r="F179" s="19"/>
      <c r="G179" s="19"/>
      <c r="H179" s="19"/>
      <c r="I179" s="19">
        <v>8</v>
      </c>
      <c r="J179" s="19">
        <v>134.94999999999999</v>
      </c>
      <c r="K179" s="19">
        <v>1</v>
      </c>
      <c r="L179" s="19">
        <v>13.855399999999999</v>
      </c>
      <c r="M179" s="19">
        <v>4.4238</v>
      </c>
      <c r="N179" s="19"/>
      <c r="O179" s="19">
        <f t="shared" si="9"/>
        <v>0.68071654373024237</v>
      </c>
      <c r="P179" s="19">
        <f t="shared" si="1"/>
        <v>1</v>
      </c>
      <c r="Q179" s="19">
        <f t="shared" si="10"/>
        <v>3.1320132013201318</v>
      </c>
      <c r="R179" s="19"/>
      <c r="S179" s="19">
        <v>1.0034000000000001</v>
      </c>
      <c r="T179" s="19">
        <v>22093232.32</v>
      </c>
      <c r="U179" s="19">
        <f t="shared" si="8"/>
        <v>22.093232320000002</v>
      </c>
      <c r="V179" s="19">
        <f>U179/AVERAGE(Q156:Q185)</f>
        <v>7.4869265375397216</v>
      </c>
      <c r="W179" s="19"/>
      <c r="X179" s="21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</row>
    <row r="180" spans="1:38" ht="13" x14ac:dyDescent="0.15">
      <c r="A180" s="18" t="s">
        <v>36</v>
      </c>
      <c r="B180" s="19" t="s">
        <v>37</v>
      </c>
      <c r="C180" s="19">
        <v>1</v>
      </c>
      <c r="D180" s="20">
        <v>44754</v>
      </c>
      <c r="E180" s="19" t="s">
        <v>41</v>
      </c>
      <c r="F180" s="19"/>
      <c r="G180" s="19"/>
      <c r="H180" s="19"/>
      <c r="I180" s="19">
        <v>9</v>
      </c>
      <c r="J180" s="19">
        <v>141.01</v>
      </c>
      <c r="K180" s="19">
        <v>1</v>
      </c>
      <c r="L180" s="19">
        <v>21.335000000000001</v>
      </c>
      <c r="M180" s="19">
        <v>7.6092000000000004</v>
      </c>
      <c r="N180" s="19"/>
      <c r="O180" s="19">
        <f t="shared" si="9"/>
        <v>0.64334661354581679</v>
      </c>
      <c r="P180" s="19">
        <f t="shared" si="1"/>
        <v>1</v>
      </c>
      <c r="Q180" s="19">
        <f t="shared" si="10"/>
        <v>2.8038427167113493</v>
      </c>
      <c r="R180" s="19"/>
      <c r="S180" s="19">
        <v>1.0423</v>
      </c>
      <c r="T180" s="19">
        <v>21989323.300000001</v>
      </c>
      <c r="U180" s="19">
        <f t="shared" si="8"/>
        <v>21.989323300000002</v>
      </c>
      <c r="V180" s="19">
        <f>U180/AVERAGE(Q156:Q185)</f>
        <v>7.4517139806779769</v>
      </c>
      <c r="W180" s="19"/>
      <c r="X180" s="21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</row>
    <row r="181" spans="1:38" ht="13" x14ac:dyDescent="0.15">
      <c r="A181" s="18" t="s">
        <v>36</v>
      </c>
      <c r="B181" s="19" t="s">
        <v>37</v>
      </c>
      <c r="C181" s="19">
        <v>1</v>
      </c>
      <c r="D181" s="20">
        <v>44754</v>
      </c>
      <c r="E181" s="19" t="s">
        <v>41</v>
      </c>
      <c r="F181" s="19"/>
      <c r="G181" s="19"/>
      <c r="H181" s="19"/>
      <c r="I181" s="19">
        <v>9</v>
      </c>
      <c r="J181" s="19">
        <v>141.01</v>
      </c>
      <c r="K181" s="19">
        <v>1</v>
      </c>
      <c r="L181" s="19">
        <v>21.335000000000001</v>
      </c>
      <c r="M181" s="19">
        <v>7.6092000000000004</v>
      </c>
      <c r="N181" s="19"/>
      <c r="O181" s="19">
        <f t="shared" si="9"/>
        <v>0.64334661354581679</v>
      </c>
      <c r="P181" s="19">
        <f t="shared" si="1"/>
        <v>1</v>
      </c>
      <c r="Q181" s="19">
        <f t="shared" si="10"/>
        <v>2.8038427167113493</v>
      </c>
      <c r="R181" s="19"/>
      <c r="S181" s="19">
        <v>1.0673999999999999</v>
      </c>
      <c r="T181" s="19">
        <v>21111193.699999999</v>
      </c>
      <c r="U181" s="19">
        <f t="shared" si="8"/>
        <v>21.111193699999998</v>
      </c>
      <c r="V181" s="19">
        <f>U181/AVERAGE(Q156:Q185)</f>
        <v>7.1541345359677706</v>
      </c>
      <c r="W181" s="19"/>
      <c r="X181" s="21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</row>
    <row r="182" spans="1:38" ht="13" x14ac:dyDescent="0.15">
      <c r="A182" s="18" t="s">
        <v>36</v>
      </c>
      <c r="B182" s="19" t="s">
        <v>37</v>
      </c>
      <c r="C182" s="19">
        <v>1</v>
      </c>
      <c r="D182" s="20">
        <v>44754</v>
      </c>
      <c r="E182" s="19" t="s">
        <v>41</v>
      </c>
      <c r="F182" s="19"/>
      <c r="G182" s="19"/>
      <c r="H182" s="19"/>
      <c r="I182" s="19">
        <v>9</v>
      </c>
      <c r="J182" s="19">
        <v>141.01</v>
      </c>
      <c r="K182" s="19">
        <v>1</v>
      </c>
      <c r="L182" s="19">
        <v>21.335000000000001</v>
      </c>
      <c r="M182" s="19">
        <v>7.6092000000000004</v>
      </c>
      <c r="N182" s="19"/>
      <c r="O182" s="19">
        <f t="shared" si="9"/>
        <v>0.64334661354581679</v>
      </c>
      <c r="P182" s="19">
        <f t="shared" si="1"/>
        <v>1</v>
      </c>
      <c r="Q182" s="19">
        <f t="shared" si="10"/>
        <v>2.8038427167113493</v>
      </c>
      <c r="R182" s="19"/>
      <c r="S182" s="19">
        <v>1.0985</v>
      </c>
      <c r="T182" s="19">
        <v>22003982.199999999</v>
      </c>
      <c r="U182" s="19">
        <f t="shared" si="8"/>
        <v>22.003982199999999</v>
      </c>
      <c r="V182" s="19">
        <f>U182/AVERAGE(Q156:Q185)</f>
        <v>7.4566815701113152</v>
      </c>
      <c r="W182" s="19"/>
      <c r="X182" s="21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</row>
    <row r="183" spans="1:38" ht="13" x14ac:dyDescent="0.15">
      <c r="A183" s="18" t="s">
        <v>36</v>
      </c>
      <c r="B183" s="19" t="s">
        <v>37</v>
      </c>
      <c r="C183" s="19">
        <v>1</v>
      </c>
      <c r="D183" s="20">
        <v>44754</v>
      </c>
      <c r="E183" s="19" t="s">
        <v>41</v>
      </c>
      <c r="F183" s="19"/>
      <c r="G183" s="19"/>
      <c r="H183" s="19"/>
      <c r="I183" s="19">
        <v>10</v>
      </c>
      <c r="J183" s="19">
        <v>135.19999999999999</v>
      </c>
      <c r="K183" s="19">
        <v>1</v>
      </c>
      <c r="L183" s="19">
        <v>17.769100000000002</v>
      </c>
      <c r="M183" s="19">
        <v>5.8291000000000004</v>
      </c>
      <c r="N183" s="19"/>
      <c r="O183" s="19">
        <f t="shared" si="9"/>
        <v>0.67195299705668832</v>
      </c>
      <c r="P183" s="19">
        <f t="shared" si="1"/>
        <v>1</v>
      </c>
      <c r="Q183" s="19">
        <f t="shared" si="10"/>
        <v>3.0483436551097083</v>
      </c>
      <c r="R183" s="19"/>
      <c r="S183" s="19">
        <v>1.0093000000000001</v>
      </c>
      <c r="T183" s="19">
        <v>24550897.899999999</v>
      </c>
      <c r="U183" s="19">
        <f t="shared" si="8"/>
        <v>24.550897899999999</v>
      </c>
      <c r="V183" s="19">
        <f>U183/AVERAGE(Q156:Q185)</f>
        <v>8.3197771310965063</v>
      </c>
      <c r="W183" s="19"/>
      <c r="X183" s="21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</row>
    <row r="184" spans="1:38" ht="13" x14ac:dyDescent="0.15">
      <c r="A184" s="18" t="s">
        <v>36</v>
      </c>
      <c r="B184" s="19" t="s">
        <v>37</v>
      </c>
      <c r="C184" s="19">
        <v>1</v>
      </c>
      <c r="D184" s="20">
        <v>44754</v>
      </c>
      <c r="E184" s="19" t="s">
        <v>41</v>
      </c>
      <c r="F184" s="19"/>
      <c r="G184" s="19"/>
      <c r="H184" s="19"/>
      <c r="I184" s="19">
        <v>10</v>
      </c>
      <c r="J184" s="19">
        <v>135.19999999999999</v>
      </c>
      <c r="K184" s="19">
        <v>1</v>
      </c>
      <c r="L184" s="19">
        <v>17.769100000000002</v>
      </c>
      <c r="M184" s="19">
        <v>5.8291000000000004</v>
      </c>
      <c r="N184" s="19"/>
      <c r="O184" s="19">
        <f t="shared" si="9"/>
        <v>0.67195299705668832</v>
      </c>
      <c r="P184" s="19">
        <f t="shared" si="1"/>
        <v>1</v>
      </c>
      <c r="Q184" s="19">
        <f t="shared" si="10"/>
        <v>3.0483436551097083</v>
      </c>
      <c r="R184" s="19"/>
      <c r="S184" s="19">
        <v>1.306</v>
      </c>
      <c r="T184" s="19">
        <v>24498343.100000001</v>
      </c>
      <c r="U184" s="19">
        <f t="shared" si="8"/>
        <v>24.498343100000003</v>
      </c>
      <c r="V184" s="19">
        <f>U184/AVERAGE(Q156:Q185)</f>
        <v>8.3019674271520607</v>
      </c>
      <c r="W184" s="19"/>
      <c r="X184" s="21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</row>
    <row r="185" spans="1:38" ht="13" x14ac:dyDescent="0.15">
      <c r="A185" s="26" t="s">
        <v>36</v>
      </c>
      <c r="B185" s="27" t="s">
        <v>37</v>
      </c>
      <c r="C185" s="27">
        <v>1</v>
      </c>
      <c r="D185" s="28">
        <v>44754</v>
      </c>
      <c r="E185" s="27" t="s">
        <v>41</v>
      </c>
      <c r="F185" s="27"/>
      <c r="G185" s="27"/>
      <c r="H185" s="27"/>
      <c r="I185" s="27">
        <v>10</v>
      </c>
      <c r="J185" s="27">
        <v>135.19999999999999</v>
      </c>
      <c r="K185" s="27">
        <v>1</v>
      </c>
      <c r="L185" s="27">
        <v>17.769100000000002</v>
      </c>
      <c r="M185" s="27">
        <v>5.8291000000000004</v>
      </c>
      <c r="N185" s="27"/>
      <c r="O185" s="27">
        <f t="shared" si="9"/>
        <v>0.67195299705668832</v>
      </c>
      <c r="P185" s="27">
        <f t="shared" si="1"/>
        <v>1</v>
      </c>
      <c r="Q185" s="27">
        <f t="shared" si="10"/>
        <v>3.0483436551097083</v>
      </c>
      <c r="R185" s="27"/>
      <c r="S185" s="27">
        <v>1.0233000000000001</v>
      </c>
      <c r="T185" s="27">
        <v>23998942.199999999</v>
      </c>
      <c r="U185" s="27">
        <f t="shared" si="8"/>
        <v>23.998942199999998</v>
      </c>
      <c r="V185" s="27">
        <f>U185/AVERAGE(Q156:Q185)</f>
        <v>8.1327310837811293</v>
      </c>
      <c r="W185" s="27"/>
      <c r="X185" s="2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</row>
    <row r="186" spans="1:38" ht="13" x14ac:dyDescent="0.15">
      <c r="A186" s="18" t="s">
        <v>36</v>
      </c>
      <c r="B186" s="19" t="s">
        <v>37</v>
      </c>
      <c r="C186" s="19">
        <v>1</v>
      </c>
      <c r="D186" s="20">
        <v>44735</v>
      </c>
      <c r="E186" s="19" t="s">
        <v>42</v>
      </c>
      <c r="F186" s="19">
        <v>36.674999999999997</v>
      </c>
      <c r="G186" s="19">
        <v>-121.88500000000001</v>
      </c>
      <c r="H186" s="19"/>
      <c r="I186" s="19">
        <v>1</v>
      </c>
      <c r="J186" s="19">
        <v>125.37</v>
      </c>
      <c r="K186" s="19">
        <v>1</v>
      </c>
      <c r="L186" s="19">
        <v>19.9389</v>
      </c>
      <c r="M186" s="19">
        <v>8.2257999999999996</v>
      </c>
      <c r="N186" s="19">
        <f>M186-((AFDW!P57)*L186)</f>
        <v>7.6145252009220892</v>
      </c>
      <c r="O186" s="19">
        <f t="shared" si="9"/>
        <v>0.587449658707351</v>
      </c>
      <c r="P186" s="19">
        <f t="shared" si="1"/>
        <v>0.61810705701307045</v>
      </c>
      <c r="Q186" s="19">
        <f t="shared" si="10"/>
        <v>2.4239466070169469</v>
      </c>
      <c r="R186" s="19">
        <f>L186/N186</f>
        <v>2.6185349018984767</v>
      </c>
      <c r="S186" s="19">
        <v>1.0863</v>
      </c>
      <c r="T186" s="19">
        <v>22887492.210000001</v>
      </c>
      <c r="U186" s="19">
        <f t="shared" si="8"/>
        <v>22.887492210000001</v>
      </c>
      <c r="V186" s="19">
        <f>U186/AVERAGE(Q186:Q215)</f>
        <v>8.2027613088982445</v>
      </c>
      <c r="W186" s="19">
        <f>U186/AVERAGE(R186:R215)</f>
        <v>7.7703567870347223</v>
      </c>
      <c r="X186" s="21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</row>
    <row r="187" spans="1:38" ht="13" x14ac:dyDescent="0.15">
      <c r="A187" s="18" t="s">
        <v>36</v>
      </c>
      <c r="B187" s="19" t="s">
        <v>37</v>
      </c>
      <c r="C187" s="19">
        <v>1</v>
      </c>
      <c r="D187" s="20">
        <v>44735</v>
      </c>
      <c r="E187" s="19" t="s">
        <v>42</v>
      </c>
      <c r="F187" s="19">
        <v>36.674999999999997</v>
      </c>
      <c r="G187" s="19">
        <v>-121.88500000000001</v>
      </c>
      <c r="H187" s="19"/>
      <c r="I187" s="19">
        <v>1</v>
      </c>
      <c r="J187" s="19">
        <v>125.37</v>
      </c>
      <c r="K187" s="19">
        <v>1</v>
      </c>
      <c r="L187" s="19">
        <v>19.9389</v>
      </c>
      <c r="M187" s="19">
        <v>8.2257999999999996</v>
      </c>
      <c r="N187" s="19">
        <f>M187-((AFDW!P57)*L187)</f>
        <v>7.6145252009220892</v>
      </c>
      <c r="O187" s="19">
        <f t="shared" si="9"/>
        <v>0.587449658707351</v>
      </c>
      <c r="P187" s="19">
        <f t="shared" si="1"/>
        <v>0.61810705701307045</v>
      </c>
      <c r="Q187" s="19">
        <f t="shared" si="10"/>
        <v>2.4239466070169469</v>
      </c>
      <c r="R187" s="19">
        <f>L189/N187</f>
        <v>2.4795636631045128</v>
      </c>
      <c r="S187" s="19">
        <v>1.0885</v>
      </c>
      <c r="T187" s="19">
        <v>22741009</v>
      </c>
      <c r="U187" s="19">
        <f t="shared" si="8"/>
        <v>22.741008999999998</v>
      </c>
      <c r="V187" s="19">
        <f>U187/AVERAGE(Q186:Q215)</f>
        <v>8.1502624682054119</v>
      </c>
      <c r="W187" s="19">
        <f>U187/AVERAGE(R186:R215)</f>
        <v>7.7206253968690124</v>
      </c>
      <c r="X187" s="21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</row>
    <row r="188" spans="1:38" ht="13" x14ac:dyDescent="0.15">
      <c r="A188" s="18" t="s">
        <v>36</v>
      </c>
      <c r="B188" s="19" t="s">
        <v>37</v>
      </c>
      <c r="C188" s="19">
        <v>1</v>
      </c>
      <c r="D188" s="20">
        <v>44735</v>
      </c>
      <c r="E188" s="19" t="s">
        <v>42</v>
      </c>
      <c r="F188" s="19">
        <v>36.674999999999997</v>
      </c>
      <c r="G188" s="19">
        <v>-121.88500000000001</v>
      </c>
      <c r="H188" s="19"/>
      <c r="I188" s="19">
        <v>1</v>
      </c>
      <c r="J188" s="19">
        <v>125.37</v>
      </c>
      <c r="K188" s="19">
        <v>1</v>
      </c>
      <c r="L188" s="19">
        <v>19.9389</v>
      </c>
      <c r="M188" s="19">
        <v>8.2257999999999996</v>
      </c>
      <c r="N188" s="19">
        <f>M188-((AFDW!P57)*L188)</f>
        <v>7.6145252009220892</v>
      </c>
      <c r="O188" s="19">
        <f t="shared" si="9"/>
        <v>0.587449658707351</v>
      </c>
      <c r="P188" s="19">
        <f t="shared" si="1"/>
        <v>0.61810705701307045</v>
      </c>
      <c r="Q188" s="19">
        <f t="shared" si="10"/>
        <v>2.4239466070169469</v>
      </c>
      <c r="R188" s="19">
        <f>L192/N188</f>
        <v>2.284095139365204</v>
      </c>
      <c r="S188" s="19">
        <v>1.3897999999999999</v>
      </c>
      <c r="T188" s="19">
        <v>22592785.98</v>
      </c>
      <c r="U188" s="19">
        <f t="shared" si="8"/>
        <v>22.592785980000002</v>
      </c>
      <c r="V188" s="19">
        <f>U188/AVERAGE(Q186:Q215)</f>
        <v>8.0971400884187439</v>
      </c>
      <c r="W188" s="19">
        <f>U188/AVERAGE(R186:R215)</f>
        <v>7.670303337165655</v>
      </c>
      <c r="X188" s="21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</row>
    <row r="189" spans="1:38" ht="13" x14ac:dyDescent="0.15">
      <c r="A189" s="18" t="s">
        <v>36</v>
      </c>
      <c r="B189" s="19" t="s">
        <v>37</v>
      </c>
      <c r="C189" s="19">
        <v>1</v>
      </c>
      <c r="D189" s="20">
        <v>44735</v>
      </c>
      <c r="E189" s="19" t="s">
        <v>42</v>
      </c>
      <c r="F189" s="19">
        <v>36.674999999999997</v>
      </c>
      <c r="G189" s="19">
        <v>-121.88500000000001</v>
      </c>
      <c r="H189" s="19"/>
      <c r="I189" s="19">
        <v>2</v>
      </c>
      <c r="J189" s="19">
        <v>122.42</v>
      </c>
      <c r="K189" s="19">
        <v>1</v>
      </c>
      <c r="L189" s="19">
        <v>18.880700000000001</v>
      </c>
      <c r="M189" s="19">
        <v>7.5639000000000003</v>
      </c>
      <c r="N189" s="19">
        <f>M189-((AFDW!P57)*L189)</f>
        <v>6.9850668598092023</v>
      </c>
      <c r="O189" s="19">
        <f t="shared" si="9"/>
        <v>0.59938455671664714</v>
      </c>
      <c r="P189" s="19">
        <f t="shared" si="1"/>
        <v>0.6300419550223666</v>
      </c>
      <c r="Q189" s="19">
        <f t="shared" si="10"/>
        <v>2.4961593886751543</v>
      </c>
      <c r="R189" s="19">
        <f>L195/N189</f>
        <v>1.7549151992418917</v>
      </c>
      <c r="S189" s="19">
        <v>1.105</v>
      </c>
      <c r="T189" s="19">
        <v>22465983.940000001</v>
      </c>
      <c r="U189" s="19">
        <f t="shared" si="8"/>
        <v>22.465983940000001</v>
      </c>
      <c r="V189" s="19">
        <f>U189/AVERAGE(Q186:Q215)</f>
        <v>8.0516948793911283</v>
      </c>
      <c r="W189" s="19">
        <f>U189/AVERAGE(R186:R215)</f>
        <v>7.6272537499464237</v>
      </c>
      <c r="X189" s="21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</row>
    <row r="190" spans="1:38" ht="13" x14ac:dyDescent="0.15">
      <c r="A190" s="18" t="s">
        <v>36</v>
      </c>
      <c r="B190" s="19" t="s">
        <v>37</v>
      </c>
      <c r="C190" s="19">
        <v>1</v>
      </c>
      <c r="D190" s="20">
        <v>44735</v>
      </c>
      <c r="E190" s="19" t="s">
        <v>42</v>
      </c>
      <c r="F190" s="19">
        <v>36.674999999999997</v>
      </c>
      <c r="G190" s="19">
        <v>-121.88500000000001</v>
      </c>
      <c r="H190" s="19"/>
      <c r="I190" s="19">
        <v>2</v>
      </c>
      <c r="J190" s="19">
        <v>122.42</v>
      </c>
      <c r="K190" s="19">
        <v>1</v>
      </c>
      <c r="L190" s="19">
        <v>18.880700000000001</v>
      </c>
      <c r="M190" s="19">
        <v>7.5639000000000003</v>
      </c>
      <c r="N190" s="19">
        <f>M190-((AFDW!P57)*L190)</f>
        <v>6.9850668598092023</v>
      </c>
      <c r="O190" s="19">
        <f t="shared" si="9"/>
        <v>0.59938455671664714</v>
      </c>
      <c r="P190" s="19">
        <f t="shared" si="1"/>
        <v>0.6300419550223666</v>
      </c>
      <c r="Q190" s="19">
        <f t="shared" si="10"/>
        <v>2.4961593886751543</v>
      </c>
      <c r="R190" s="19">
        <f>L198/N190</f>
        <v>2.3878941082112428</v>
      </c>
      <c r="S190" s="19">
        <v>1.1095999999999999</v>
      </c>
      <c r="T190" s="19">
        <v>22262405.09</v>
      </c>
      <c r="U190" s="19">
        <f t="shared" si="8"/>
        <v>22.262405090000001</v>
      </c>
      <c r="V190" s="19">
        <f>U190/AVERAGE(Q186:Q215)</f>
        <v>7.9787332504468971</v>
      </c>
      <c r="W190" s="19">
        <f>U190/AVERAGE(R186:R215)</f>
        <v>7.5581382573323808</v>
      </c>
      <c r="X190" s="21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</row>
    <row r="191" spans="1:38" ht="13" x14ac:dyDescent="0.15">
      <c r="A191" s="18" t="s">
        <v>36</v>
      </c>
      <c r="B191" s="19" t="s">
        <v>37</v>
      </c>
      <c r="C191" s="19">
        <v>1</v>
      </c>
      <c r="D191" s="20">
        <v>44735</v>
      </c>
      <c r="E191" s="19" t="s">
        <v>42</v>
      </c>
      <c r="F191" s="19">
        <v>36.674999999999997</v>
      </c>
      <c r="G191" s="19">
        <v>-121.88500000000001</v>
      </c>
      <c r="H191" s="19"/>
      <c r="I191" s="19">
        <v>2</v>
      </c>
      <c r="J191" s="19">
        <v>122.42</v>
      </c>
      <c r="K191" s="19">
        <v>1</v>
      </c>
      <c r="L191" s="19">
        <v>18.880700000000001</v>
      </c>
      <c r="M191" s="19">
        <v>7.5639000000000003</v>
      </c>
      <c r="N191" s="19">
        <f>M191-((AFDW!P57)*L191)</f>
        <v>6.9850668598092023</v>
      </c>
      <c r="O191" s="19">
        <f t="shared" si="9"/>
        <v>0.59938455671664714</v>
      </c>
      <c r="P191" s="19">
        <f t="shared" si="1"/>
        <v>0.6300419550223666</v>
      </c>
      <c r="Q191" s="19">
        <f t="shared" si="10"/>
        <v>2.4961593886751543</v>
      </c>
      <c r="R191" s="19">
        <f>L201/N191</f>
        <v>2.2777877891972818</v>
      </c>
      <c r="S191" s="19">
        <v>1.2684</v>
      </c>
      <c r="T191" s="19">
        <v>21918466.120000001</v>
      </c>
      <c r="U191" s="19">
        <f t="shared" si="8"/>
        <v>21.918466120000001</v>
      </c>
      <c r="V191" s="19">
        <f>U191/AVERAGE(Q186:Q215)</f>
        <v>7.8554672652593345</v>
      </c>
      <c r="W191" s="19">
        <f>U191/AVERAGE(R186:R215)</f>
        <v>7.4413701778353385</v>
      </c>
      <c r="X191" s="21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</row>
    <row r="192" spans="1:38" ht="13" x14ac:dyDescent="0.15">
      <c r="A192" s="18" t="s">
        <v>36</v>
      </c>
      <c r="B192" s="19" t="s">
        <v>37</v>
      </c>
      <c r="C192" s="19">
        <v>1</v>
      </c>
      <c r="D192" s="20">
        <v>44735</v>
      </c>
      <c r="E192" s="19" t="s">
        <v>42</v>
      </c>
      <c r="F192" s="19">
        <v>36.674999999999997</v>
      </c>
      <c r="G192" s="19">
        <v>-121.88500000000001</v>
      </c>
      <c r="H192" s="19"/>
      <c r="I192" s="19">
        <v>3</v>
      </c>
      <c r="J192" s="19">
        <v>131.69</v>
      </c>
      <c r="K192" s="19">
        <v>1</v>
      </c>
      <c r="L192" s="19">
        <v>17.392299999999999</v>
      </c>
      <c r="M192" s="19">
        <v>7.0650000000000004</v>
      </c>
      <c r="N192" s="19">
        <f>M192-((AFDW!P57)*L192)</f>
        <v>6.5317973314474358</v>
      </c>
      <c r="O192" s="19">
        <f t="shared" si="9"/>
        <v>0.59378575576548243</v>
      </c>
      <c r="P192" s="19">
        <f t="shared" si="1"/>
        <v>0.62444315407120188</v>
      </c>
      <c r="Q192" s="19">
        <f t="shared" si="10"/>
        <v>2.4617551309271053</v>
      </c>
      <c r="R192" s="19">
        <f>L204/N192</f>
        <v>2.2749021817410284</v>
      </c>
      <c r="S192" s="19">
        <v>1.2424999999999999</v>
      </c>
      <c r="T192" s="19">
        <v>23306628.629999999</v>
      </c>
      <c r="U192" s="19">
        <f t="shared" si="8"/>
        <v>23.306628629999999</v>
      </c>
      <c r="V192" s="19">
        <f>U192/AVERAGE(Q186:Q215)</f>
        <v>8.352977679376087</v>
      </c>
      <c r="W192" s="19">
        <f>U192/AVERAGE(R186:R215)</f>
        <v>7.9126545755367514</v>
      </c>
      <c r="X192" s="21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</row>
    <row r="193" spans="1:38" ht="13" x14ac:dyDescent="0.15">
      <c r="A193" s="18" t="s">
        <v>36</v>
      </c>
      <c r="B193" s="19" t="s">
        <v>37</v>
      </c>
      <c r="C193" s="19">
        <v>1</v>
      </c>
      <c r="D193" s="20">
        <v>44735</v>
      </c>
      <c r="E193" s="19" t="s">
        <v>42</v>
      </c>
      <c r="F193" s="19">
        <v>36.674999999999997</v>
      </c>
      <c r="G193" s="19">
        <v>-121.88500000000001</v>
      </c>
      <c r="H193" s="19"/>
      <c r="I193" s="19">
        <v>3</v>
      </c>
      <c r="J193" s="19">
        <v>131.69</v>
      </c>
      <c r="K193" s="19">
        <v>1</v>
      </c>
      <c r="L193" s="19">
        <v>17.392299999999999</v>
      </c>
      <c r="M193" s="19">
        <v>7.0650000000000004</v>
      </c>
      <c r="N193" s="19">
        <f>M193-((AFDW!P57)*L193)</f>
        <v>6.5317973314474358</v>
      </c>
      <c r="O193" s="19">
        <f t="shared" si="9"/>
        <v>0.59378575576548243</v>
      </c>
      <c r="P193" s="19">
        <f t="shared" si="1"/>
        <v>0.62444315407120188</v>
      </c>
      <c r="Q193" s="19">
        <f t="shared" si="10"/>
        <v>2.4617551309271053</v>
      </c>
      <c r="R193" s="19">
        <f>L207/N193</f>
        <v>1.8095478779009813</v>
      </c>
      <c r="S193" s="19">
        <v>1.0911</v>
      </c>
      <c r="T193" s="19">
        <v>23712487.789999999</v>
      </c>
      <c r="U193" s="19">
        <f t="shared" si="8"/>
        <v>23.712487790000001</v>
      </c>
      <c r="V193" s="19">
        <f>U193/(Q186:Q215)</f>
        <v>9.6323503065350771</v>
      </c>
      <c r="W193" s="19">
        <f>U193/AVERAGE(R186:R215)</f>
        <v>8.0504447034175293</v>
      </c>
      <c r="X193" s="21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</row>
    <row r="194" spans="1:38" ht="13" x14ac:dyDescent="0.15">
      <c r="A194" s="18" t="s">
        <v>36</v>
      </c>
      <c r="B194" s="19" t="s">
        <v>37</v>
      </c>
      <c r="C194" s="19">
        <v>1</v>
      </c>
      <c r="D194" s="20">
        <v>44735</v>
      </c>
      <c r="E194" s="19" t="s">
        <v>42</v>
      </c>
      <c r="F194" s="19">
        <v>36.674999999999997</v>
      </c>
      <c r="G194" s="19">
        <v>-121.88500000000001</v>
      </c>
      <c r="H194" s="19"/>
      <c r="I194" s="19">
        <v>3</v>
      </c>
      <c r="J194" s="19">
        <v>131.69</v>
      </c>
      <c r="K194" s="19">
        <v>1</v>
      </c>
      <c r="L194" s="19">
        <v>17.392299999999999</v>
      </c>
      <c r="M194" s="19">
        <v>7.0650000000000004</v>
      </c>
      <c r="N194" s="19">
        <f>M194-((AFDW!P57)*L194)</f>
        <v>6.5317973314474358</v>
      </c>
      <c r="O194" s="19">
        <f t="shared" si="9"/>
        <v>0.59378575576548243</v>
      </c>
      <c r="P194" s="19">
        <f t="shared" si="1"/>
        <v>0.62444315407120188</v>
      </c>
      <c r="Q194" s="19">
        <f t="shared" si="10"/>
        <v>2.4617551309271053</v>
      </c>
      <c r="R194" s="19">
        <f>L210/N194</f>
        <v>2.6359666606778518</v>
      </c>
      <c r="S194" s="19">
        <v>1.2</v>
      </c>
      <c r="T194" s="19">
        <v>23111704.52</v>
      </c>
      <c r="U194" s="19">
        <f t="shared" si="8"/>
        <v>23.11170452</v>
      </c>
      <c r="V194" s="19">
        <f>U194/AVERAGE(Q186:Q215)</f>
        <v>8.2831178654214224</v>
      </c>
      <c r="W194" s="19">
        <f>U194/AVERAGE(R186:R215)</f>
        <v>7.8464773872629996</v>
      </c>
      <c r="X194" s="21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</row>
    <row r="195" spans="1:38" ht="13" x14ac:dyDescent="0.15">
      <c r="A195" s="18" t="s">
        <v>36</v>
      </c>
      <c r="B195" s="19" t="s">
        <v>37</v>
      </c>
      <c r="C195" s="19">
        <v>1</v>
      </c>
      <c r="D195" s="20">
        <v>44735</v>
      </c>
      <c r="E195" s="19" t="s">
        <v>42</v>
      </c>
      <c r="F195" s="19">
        <v>36.674999999999997</v>
      </c>
      <c r="G195" s="19">
        <v>-121.88500000000001</v>
      </c>
      <c r="H195" s="19"/>
      <c r="I195" s="19">
        <v>4</v>
      </c>
      <c r="J195" s="19">
        <v>125.63</v>
      </c>
      <c r="K195" s="19">
        <v>1</v>
      </c>
      <c r="L195" s="19">
        <v>12.2582</v>
      </c>
      <c r="M195" s="19">
        <v>4.0339999999999998</v>
      </c>
      <c r="N195" s="19">
        <f>M195-((AFDW!P57)*L195)</f>
        <v>3.6581954800888292</v>
      </c>
      <c r="O195" s="19">
        <f t="shared" si="9"/>
        <v>0.67091416358029732</v>
      </c>
      <c r="P195" s="19">
        <f t="shared" si="1"/>
        <v>0.70157156188601677</v>
      </c>
      <c r="Q195" s="19">
        <f t="shared" si="10"/>
        <v>3.0387208725830446</v>
      </c>
      <c r="R195" s="19">
        <f>L213/N195</f>
        <v>3.4987195379972453</v>
      </c>
      <c r="S195" s="19">
        <v>1.0441</v>
      </c>
      <c r="T195" s="19">
        <v>23331374.780000001</v>
      </c>
      <c r="U195" s="19">
        <f t="shared" si="8"/>
        <v>23.331374780000001</v>
      </c>
      <c r="V195" s="19">
        <f>U195/AVERAGE(Q186:Q215)</f>
        <v>8.3618465742249306</v>
      </c>
      <c r="W195" s="19">
        <f>U195/AVERAGE(R186:R215)</f>
        <v>7.9210559509622982</v>
      </c>
      <c r="X195" s="21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</row>
    <row r="196" spans="1:38" ht="13" x14ac:dyDescent="0.15">
      <c r="A196" s="18" t="s">
        <v>36</v>
      </c>
      <c r="B196" s="19" t="s">
        <v>37</v>
      </c>
      <c r="C196" s="19">
        <v>1</v>
      </c>
      <c r="D196" s="20">
        <v>44735</v>
      </c>
      <c r="E196" s="19" t="s">
        <v>42</v>
      </c>
      <c r="F196" s="19">
        <v>36.674999999999997</v>
      </c>
      <c r="G196" s="19">
        <v>-121.88500000000001</v>
      </c>
      <c r="H196" s="19"/>
      <c r="I196" s="19">
        <v>4</v>
      </c>
      <c r="J196" s="19">
        <v>125.63</v>
      </c>
      <c r="K196" s="19">
        <v>1</v>
      </c>
      <c r="L196" s="19">
        <v>12.2582</v>
      </c>
      <c r="M196" s="19">
        <v>4.0339999999999998</v>
      </c>
      <c r="N196" s="19">
        <f>M196-((AFDW!P57)*L196)</f>
        <v>3.6581954800888292</v>
      </c>
      <c r="O196" s="19">
        <f t="shared" si="9"/>
        <v>0.67091416358029732</v>
      </c>
      <c r="P196" s="19">
        <f t="shared" si="1"/>
        <v>0.70157156188601677</v>
      </c>
      <c r="Q196" s="19">
        <f t="shared" si="10"/>
        <v>3.0387208725830446</v>
      </c>
      <c r="R196" s="19">
        <f t="shared" ref="R196:R215" si="11">L196/N196</f>
        <v>3.3508870881067141</v>
      </c>
      <c r="S196" s="19">
        <v>1.1378999999999999</v>
      </c>
      <c r="T196" s="19">
        <v>22772341.940000001</v>
      </c>
      <c r="U196" s="19">
        <f t="shared" si="8"/>
        <v>22.77234194</v>
      </c>
      <c r="V196" s="19">
        <f>U196/AVERAGE(Q186:Q215)</f>
        <v>8.161492035235641</v>
      </c>
      <c r="W196" s="19">
        <f>U196/AVERAGE(R186:R215)</f>
        <v>7.7312630028047291</v>
      </c>
      <c r="X196" s="21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</row>
    <row r="197" spans="1:38" ht="13" x14ac:dyDescent="0.15">
      <c r="A197" s="18" t="s">
        <v>36</v>
      </c>
      <c r="B197" s="19" t="s">
        <v>37</v>
      </c>
      <c r="C197" s="19">
        <v>1</v>
      </c>
      <c r="D197" s="20">
        <v>44735</v>
      </c>
      <c r="E197" s="19" t="s">
        <v>42</v>
      </c>
      <c r="F197" s="19">
        <v>36.674999999999997</v>
      </c>
      <c r="G197" s="19">
        <v>-121.88500000000001</v>
      </c>
      <c r="H197" s="19"/>
      <c r="I197" s="19">
        <v>4</v>
      </c>
      <c r="J197" s="19">
        <v>125.63</v>
      </c>
      <c r="K197" s="19">
        <v>1</v>
      </c>
      <c r="L197" s="19">
        <v>12.2582</v>
      </c>
      <c r="M197" s="19">
        <v>4.0339999999999998</v>
      </c>
      <c r="N197" s="19">
        <f>M197-((AFDW!P57)*L197)</f>
        <v>3.6581954800888292</v>
      </c>
      <c r="O197" s="19">
        <f t="shared" si="9"/>
        <v>0.67091416358029732</v>
      </c>
      <c r="P197" s="19">
        <f t="shared" si="1"/>
        <v>0.70157156188601677</v>
      </c>
      <c r="Q197" s="19">
        <f t="shared" si="10"/>
        <v>3.0387208725830446</v>
      </c>
      <c r="R197" s="19">
        <f t="shared" si="11"/>
        <v>3.3508870881067141</v>
      </c>
      <c r="S197" s="19">
        <v>1.0688</v>
      </c>
      <c r="T197" s="19">
        <v>22407391.199999999</v>
      </c>
      <c r="U197" s="19">
        <f t="shared" si="8"/>
        <v>22.407391199999999</v>
      </c>
      <c r="V197" s="19">
        <f>U197/AVERAGE(Q186:Q215)</f>
        <v>8.03069553808084</v>
      </c>
      <c r="W197" s="19">
        <f>U197/AVERAGE(R186:R215)</f>
        <v>7.6073613785694034</v>
      </c>
      <c r="X197" s="21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</row>
    <row r="198" spans="1:38" ht="13" x14ac:dyDescent="0.15">
      <c r="A198" s="18" t="s">
        <v>36</v>
      </c>
      <c r="B198" s="19" t="s">
        <v>37</v>
      </c>
      <c r="C198" s="19">
        <v>1</v>
      </c>
      <c r="D198" s="20">
        <v>44735</v>
      </c>
      <c r="E198" s="19" t="s">
        <v>42</v>
      </c>
      <c r="F198" s="19">
        <v>36.674999999999997</v>
      </c>
      <c r="G198" s="19">
        <v>-121.88500000000001</v>
      </c>
      <c r="H198" s="19"/>
      <c r="I198" s="19">
        <v>5</v>
      </c>
      <c r="J198" s="19">
        <v>129.07</v>
      </c>
      <c r="K198" s="19">
        <v>1</v>
      </c>
      <c r="L198" s="19">
        <v>16.679600000000001</v>
      </c>
      <c r="M198" s="19">
        <v>6.2259000000000002</v>
      </c>
      <c r="N198" s="19">
        <f>M198-((AFDW!P57)*L198)</f>
        <v>5.7145468592199213</v>
      </c>
      <c r="O198" s="19">
        <f t="shared" si="9"/>
        <v>0.6267356531331687</v>
      </c>
      <c r="P198" s="19">
        <f t="shared" si="1"/>
        <v>0.65739305143888815</v>
      </c>
      <c r="Q198" s="19">
        <f t="shared" si="10"/>
        <v>2.6790664803482227</v>
      </c>
      <c r="R198" s="19">
        <f t="shared" si="11"/>
        <v>2.9187966099339837</v>
      </c>
      <c r="S198" s="19">
        <v>1.0961000000000001</v>
      </c>
      <c r="T198" s="19">
        <v>24989695.989999998</v>
      </c>
      <c r="U198" s="19">
        <f t="shared" si="8"/>
        <v>24.989695989999998</v>
      </c>
      <c r="V198" s="19">
        <f>U198/AVERAGE(Q186:Q215)</f>
        <v>8.9561804983745557</v>
      </c>
      <c r="W198" s="19">
        <f>U198/AVERAGE(R186:R215)</f>
        <v>8.4840598550587494</v>
      </c>
      <c r="X198" s="21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</row>
    <row r="199" spans="1:38" ht="13" x14ac:dyDescent="0.15">
      <c r="A199" s="18" t="s">
        <v>36</v>
      </c>
      <c r="B199" s="19" t="s">
        <v>37</v>
      </c>
      <c r="C199" s="19">
        <v>1</v>
      </c>
      <c r="D199" s="20">
        <v>44735</v>
      </c>
      <c r="E199" s="19" t="s">
        <v>42</v>
      </c>
      <c r="F199" s="19">
        <v>36.674999999999997</v>
      </c>
      <c r="G199" s="19">
        <v>-121.88500000000001</v>
      </c>
      <c r="H199" s="19"/>
      <c r="I199" s="19">
        <v>5</v>
      </c>
      <c r="J199" s="19">
        <v>129.07</v>
      </c>
      <c r="K199" s="19">
        <v>1</v>
      </c>
      <c r="L199" s="19">
        <v>16.679600000000001</v>
      </c>
      <c r="M199" s="19">
        <v>6.2259000000000002</v>
      </c>
      <c r="N199" s="19">
        <f>M199-((AFDW!P57)*L199)</f>
        <v>5.7145468592199213</v>
      </c>
      <c r="O199" s="19">
        <f t="shared" si="9"/>
        <v>0.6267356531331687</v>
      </c>
      <c r="P199" s="19">
        <f t="shared" si="1"/>
        <v>0.65739305143888815</v>
      </c>
      <c r="Q199" s="19">
        <f t="shared" si="10"/>
        <v>2.6790664803482227</v>
      </c>
      <c r="R199" s="19">
        <f t="shared" si="11"/>
        <v>2.9187966099339837</v>
      </c>
      <c r="S199" s="19">
        <v>1.5790999999999999</v>
      </c>
      <c r="T199" s="19">
        <v>23677690.41</v>
      </c>
      <c r="U199" s="19">
        <f t="shared" si="8"/>
        <v>23.67769041</v>
      </c>
      <c r="V199" s="19">
        <f>U199/AVERAGE(Q186:Q215)</f>
        <v>8.4859643423214077</v>
      </c>
      <c r="W199" s="19">
        <f>U199/AVERAGE(R186:R215)</f>
        <v>8.0386309120517865</v>
      </c>
      <c r="X199" s="21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</row>
    <row r="200" spans="1:38" ht="13" x14ac:dyDescent="0.15">
      <c r="A200" s="18" t="s">
        <v>36</v>
      </c>
      <c r="B200" s="19" t="s">
        <v>37</v>
      </c>
      <c r="C200" s="19">
        <v>1</v>
      </c>
      <c r="D200" s="20">
        <v>44735</v>
      </c>
      <c r="E200" s="19" t="s">
        <v>42</v>
      </c>
      <c r="F200" s="19">
        <v>36.674999999999997</v>
      </c>
      <c r="G200" s="19">
        <v>-121.88500000000001</v>
      </c>
      <c r="H200" s="19"/>
      <c r="I200" s="19">
        <v>5</v>
      </c>
      <c r="J200" s="19">
        <v>129.07</v>
      </c>
      <c r="K200" s="19">
        <v>1</v>
      </c>
      <c r="L200" s="19">
        <v>16.679600000000001</v>
      </c>
      <c r="M200" s="19">
        <v>6.2259000000000002</v>
      </c>
      <c r="N200" s="19">
        <f>M200-((AFDW!P57)*L200)</f>
        <v>5.7145468592199213</v>
      </c>
      <c r="O200" s="19">
        <f t="shared" si="9"/>
        <v>0.6267356531331687</v>
      </c>
      <c r="P200" s="19">
        <f t="shared" si="1"/>
        <v>0.65739305143888815</v>
      </c>
      <c r="Q200" s="19">
        <f t="shared" si="10"/>
        <v>2.6790664803482227</v>
      </c>
      <c r="R200" s="19">
        <f t="shared" si="11"/>
        <v>2.9187966099339837</v>
      </c>
      <c r="S200" s="19">
        <v>1.081</v>
      </c>
      <c r="T200" s="19">
        <v>23819731.18</v>
      </c>
      <c r="U200" s="19">
        <f t="shared" si="8"/>
        <v>23.819731179999998</v>
      </c>
      <c r="V200" s="19">
        <f>U200/AVERAGE(Q186:Q215)</f>
        <v>8.5368710350141548</v>
      </c>
      <c r="W200" s="19">
        <f>U200/AVERAGE(R186:R215)</f>
        <v>8.0868540835149698</v>
      </c>
      <c r="X200" s="21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</row>
    <row r="201" spans="1:38" ht="13" x14ac:dyDescent="0.15">
      <c r="A201" s="18" t="s">
        <v>36</v>
      </c>
      <c r="B201" s="19" t="s">
        <v>37</v>
      </c>
      <c r="C201" s="19">
        <v>1</v>
      </c>
      <c r="D201" s="20">
        <v>44735</v>
      </c>
      <c r="E201" s="19" t="s">
        <v>42</v>
      </c>
      <c r="F201" s="19">
        <v>36.674999999999997</v>
      </c>
      <c r="G201" s="19">
        <v>-121.88500000000001</v>
      </c>
      <c r="H201" s="19"/>
      <c r="I201" s="19">
        <v>6</v>
      </c>
      <c r="J201" s="19">
        <v>123.15</v>
      </c>
      <c r="K201" s="19">
        <v>1</v>
      </c>
      <c r="L201" s="19">
        <v>15.910500000000001</v>
      </c>
      <c r="M201" s="19">
        <v>6.3673999999999999</v>
      </c>
      <c r="N201" s="19">
        <f>M201-((AFDW!P57)*L201)</f>
        <v>5.8796254642568506</v>
      </c>
      <c r="O201" s="19">
        <f t="shared" si="9"/>
        <v>0.59979887495678952</v>
      </c>
      <c r="P201" s="19">
        <f t="shared" si="1"/>
        <v>0.63045627326250897</v>
      </c>
      <c r="Q201" s="19">
        <f t="shared" si="10"/>
        <v>2.4987436002135883</v>
      </c>
      <c r="R201" s="19">
        <f t="shared" si="11"/>
        <v>2.7060397123460298</v>
      </c>
      <c r="S201" s="19">
        <v>1.109</v>
      </c>
      <c r="T201" s="19">
        <v>23738085.829999998</v>
      </c>
      <c r="U201" s="19">
        <f t="shared" si="8"/>
        <v>23.738085829999999</v>
      </c>
      <c r="V201" s="19">
        <f>U201/AVERAGE(Q186:Q215)</f>
        <v>8.5076097550151673</v>
      </c>
      <c r="W201" s="19">
        <f>U201/AVERAGE(R186:R215)</f>
        <v>8.0591352974775408</v>
      </c>
      <c r="X201" s="21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</row>
    <row r="202" spans="1:38" ht="13" x14ac:dyDescent="0.15">
      <c r="A202" s="18" t="s">
        <v>36</v>
      </c>
      <c r="B202" s="19" t="s">
        <v>37</v>
      </c>
      <c r="C202" s="19">
        <v>1</v>
      </c>
      <c r="D202" s="20">
        <v>44735</v>
      </c>
      <c r="E202" s="19" t="s">
        <v>42</v>
      </c>
      <c r="F202" s="19">
        <v>36.674999999999997</v>
      </c>
      <c r="G202" s="19">
        <v>-121.88500000000001</v>
      </c>
      <c r="H202" s="19"/>
      <c r="I202" s="19">
        <v>6</v>
      </c>
      <c r="J202" s="19">
        <v>123.15</v>
      </c>
      <c r="K202" s="19">
        <v>1</v>
      </c>
      <c r="L202" s="19">
        <v>15.910500000000001</v>
      </c>
      <c r="M202" s="19">
        <v>6.3673999999999999</v>
      </c>
      <c r="N202" s="19">
        <f>M202-((AFDW!P57)*L202)</f>
        <v>5.8796254642568506</v>
      </c>
      <c r="O202" s="19">
        <f t="shared" si="9"/>
        <v>0.59979887495678952</v>
      </c>
      <c r="P202" s="19">
        <f t="shared" si="1"/>
        <v>0.63045627326250897</v>
      </c>
      <c r="Q202" s="19">
        <f t="shared" si="10"/>
        <v>2.4987436002135883</v>
      </c>
      <c r="R202" s="19">
        <f t="shared" si="11"/>
        <v>2.7060397123460298</v>
      </c>
      <c r="S202" s="19">
        <v>1.0688</v>
      </c>
      <c r="T202" s="19">
        <v>23295006.170000002</v>
      </c>
      <c r="U202" s="19">
        <f t="shared" si="8"/>
        <v>23.295006170000001</v>
      </c>
      <c r="V202" s="19">
        <f>U202/AVERAGE(Q186:Q215)</f>
        <v>8.348812248566654</v>
      </c>
      <c r="W202" s="19">
        <f>U202/AVERAGE(R186:R215)</f>
        <v>7.9087087233606193</v>
      </c>
      <c r="X202" s="21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</row>
    <row r="203" spans="1:38" ht="13" x14ac:dyDescent="0.15">
      <c r="A203" s="18" t="s">
        <v>36</v>
      </c>
      <c r="B203" s="19" t="s">
        <v>37</v>
      </c>
      <c r="C203" s="19">
        <v>1</v>
      </c>
      <c r="D203" s="20">
        <v>44735</v>
      </c>
      <c r="E203" s="19" t="s">
        <v>42</v>
      </c>
      <c r="F203" s="19">
        <v>36.674999999999997</v>
      </c>
      <c r="G203" s="19">
        <v>-121.88500000000001</v>
      </c>
      <c r="H203" s="19"/>
      <c r="I203" s="19">
        <v>6</v>
      </c>
      <c r="J203" s="19">
        <v>123.15</v>
      </c>
      <c r="K203" s="19">
        <v>1</v>
      </c>
      <c r="L203" s="19">
        <v>15.910500000000001</v>
      </c>
      <c r="M203" s="19">
        <v>6.3673999999999999</v>
      </c>
      <c r="N203" s="19">
        <f>M203-((AFDW!P57)*L203)</f>
        <v>5.8796254642568506</v>
      </c>
      <c r="O203" s="19">
        <f t="shared" si="9"/>
        <v>0.59979887495678952</v>
      </c>
      <c r="P203" s="19">
        <f t="shared" si="1"/>
        <v>0.63045627326250897</v>
      </c>
      <c r="Q203" s="19">
        <f t="shared" si="10"/>
        <v>2.4987436002135883</v>
      </c>
      <c r="R203" s="19">
        <f t="shared" si="11"/>
        <v>2.7060397123460298</v>
      </c>
      <c r="S203" s="19">
        <v>1.1032</v>
      </c>
      <c r="T203" s="19">
        <v>23085967.699999999</v>
      </c>
      <c r="U203" s="19">
        <f t="shared" si="8"/>
        <v>23.085967699999998</v>
      </c>
      <c r="V203" s="19">
        <f>U203/AVERAGE(Q186:Q215)</f>
        <v>8.273893919461198</v>
      </c>
      <c r="W203" s="19">
        <f>U203/AVERAGE(R186:R215)</f>
        <v>7.8377396770705161</v>
      </c>
      <c r="X203" s="21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</row>
    <row r="204" spans="1:38" ht="13" x14ac:dyDescent="0.15">
      <c r="A204" s="18" t="s">
        <v>36</v>
      </c>
      <c r="B204" s="19" t="s">
        <v>37</v>
      </c>
      <c r="C204" s="19">
        <v>1</v>
      </c>
      <c r="D204" s="20">
        <v>44735</v>
      </c>
      <c r="E204" s="19" t="s">
        <v>42</v>
      </c>
      <c r="F204" s="19">
        <v>36.674999999999997</v>
      </c>
      <c r="G204" s="19">
        <v>-121.88500000000001</v>
      </c>
      <c r="H204" s="19"/>
      <c r="I204" s="19">
        <v>7</v>
      </c>
      <c r="J204" s="19">
        <v>119.84</v>
      </c>
      <c r="K204" s="19">
        <v>1</v>
      </c>
      <c r="L204" s="19">
        <v>14.8592</v>
      </c>
      <c r="M204" s="19">
        <v>5.0481999999999996</v>
      </c>
      <c r="N204" s="19">
        <f>M204-((AFDW!P57)*L204)</f>
        <v>4.5926555870956527</v>
      </c>
      <c r="O204" s="19">
        <f t="shared" si="9"/>
        <v>0.6602643480133521</v>
      </c>
      <c r="P204" s="19">
        <f t="shared" si="1"/>
        <v>0.69092174631907155</v>
      </c>
      <c r="Q204" s="19">
        <f t="shared" si="10"/>
        <v>2.943464997424825</v>
      </c>
      <c r="R204" s="19">
        <f t="shared" si="11"/>
        <v>3.2354265888674667</v>
      </c>
      <c r="S204" s="19">
        <v>1.1871</v>
      </c>
      <c r="T204" s="19">
        <v>23534654.550000001</v>
      </c>
      <c r="U204" s="19">
        <f t="shared" si="8"/>
        <v>23.534654549999999</v>
      </c>
      <c r="V204" s="19">
        <f>U204/AVERAGE(Q186:Q215)</f>
        <v>8.4347010144116616</v>
      </c>
      <c r="W204" s="19">
        <f>U204/AVERAGE(R186:R215)</f>
        <v>7.9900699052213939</v>
      </c>
      <c r="X204" s="21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</row>
    <row r="205" spans="1:38" ht="13" x14ac:dyDescent="0.15">
      <c r="A205" s="18" t="s">
        <v>36</v>
      </c>
      <c r="B205" s="19" t="s">
        <v>37</v>
      </c>
      <c r="C205" s="19">
        <v>1</v>
      </c>
      <c r="D205" s="20">
        <v>44735</v>
      </c>
      <c r="E205" s="19" t="s">
        <v>42</v>
      </c>
      <c r="F205" s="19">
        <v>36.674999999999997</v>
      </c>
      <c r="G205" s="19">
        <v>-121.88500000000001</v>
      </c>
      <c r="H205" s="19"/>
      <c r="I205" s="19">
        <v>7</v>
      </c>
      <c r="J205" s="19">
        <v>119.84</v>
      </c>
      <c r="K205" s="19">
        <v>1</v>
      </c>
      <c r="L205" s="19">
        <v>14.8592</v>
      </c>
      <c r="M205" s="19">
        <v>5.0481999999999996</v>
      </c>
      <c r="N205" s="19">
        <f>M205-((AFDW!P57)*L205)</f>
        <v>4.5926555870956527</v>
      </c>
      <c r="O205" s="19">
        <f t="shared" si="9"/>
        <v>0.6602643480133521</v>
      </c>
      <c r="P205" s="19">
        <f t="shared" si="1"/>
        <v>0.69092174631907155</v>
      </c>
      <c r="Q205" s="19">
        <f t="shared" si="10"/>
        <v>2.943464997424825</v>
      </c>
      <c r="R205" s="19">
        <f t="shared" si="11"/>
        <v>3.2354265888674667</v>
      </c>
      <c r="S205" s="19">
        <v>1.23</v>
      </c>
      <c r="T205" s="19">
        <v>23262009.170000002</v>
      </c>
      <c r="U205" s="19">
        <f t="shared" si="8"/>
        <v>23.262009170000002</v>
      </c>
      <c r="V205" s="19">
        <f>U205/AVERAGE(Q186:Q215)</f>
        <v>8.3369862908590004</v>
      </c>
      <c r="W205" s="19">
        <f>U205/AVERAGE(R186:R215)</f>
        <v>7.8975061651882674</v>
      </c>
      <c r="X205" s="21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</row>
    <row r="206" spans="1:38" ht="13" x14ac:dyDescent="0.15">
      <c r="A206" s="18" t="s">
        <v>36</v>
      </c>
      <c r="B206" s="19" t="s">
        <v>37</v>
      </c>
      <c r="C206" s="19">
        <v>1</v>
      </c>
      <c r="D206" s="20">
        <v>44735</v>
      </c>
      <c r="E206" s="19" t="s">
        <v>42</v>
      </c>
      <c r="F206" s="19">
        <v>36.674999999999997</v>
      </c>
      <c r="G206" s="19">
        <v>-121.88500000000001</v>
      </c>
      <c r="H206" s="19"/>
      <c r="I206" s="19">
        <v>7</v>
      </c>
      <c r="J206" s="19">
        <v>119.84</v>
      </c>
      <c r="K206" s="19">
        <v>1</v>
      </c>
      <c r="L206" s="19">
        <v>14.8592</v>
      </c>
      <c r="M206" s="19">
        <v>5.0481999999999996</v>
      </c>
      <c r="N206" s="19">
        <f>M206-((AFDW!P57)*L206)</f>
        <v>4.5926555870956527</v>
      </c>
      <c r="O206" s="19">
        <f t="shared" si="9"/>
        <v>0.6602643480133521</v>
      </c>
      <c r="P206" s="19">
        <f t="shared" si="1"/>
        <v>0.69092174631907155</v>
      </c>
      <c r="Q206" s="19">
        <f t="shared" si="10"/>
        <v>2.943464997424825</v>
      </c>
      <c r="R206" s="19">
        <f t="shared" si="11"/>
        <v>3.2354265888674667</v>
      </c>
      <c r="S206" s="19">
        <v>1.1826000000000001</v>
      </c>
      <c r="T206" s="19">
        <v>23118862.48</v>
      </c>
      <c r="U206" s="19">
        <f t="shared" si="8"/>
        <v>23.118862480000001</v>
      </c>
      <c r="V206" s="19">
        <f>U206/AVERAGE(Q186:Q215)</f>
        <v>8.2856832420384823</v>
      </c>
      <c r="W206" s="19">
        <f>U206/AVERAGE(R186:R215)</f>
        <v>7.8489075313153487</v>
      </c>
      <c r="X206" s="21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</row>
    <row r="207" spans="1:38" ht="13" x14ac:dyDescent="0.15">
      <c r="A207" s="18" t="s">
        <v>36</v>
      </c>
      <c r="B207" s="19" t="s">
        <v>37</v>
      </c>
      <c r="C207" s="19">
        <v>1</v>
      </c>
      <c r="D207" s="20">
        <v>44735</v>
      </c>
      <c r="E207" s="19" t="s">
        <v>42</v>
      </c>
      <c r="F207" s="19">
        <v>36.674999999999997</v>
      </c>
      <c r="G207" s="19">
        <v>-121.88500000000001</v>
      </c>
      <c r="H207" s="19"/>
      <c r="I207" s="19">
        <v>8</v>
      </c>
      <c r="J207" s="19">
        <v>119.2</v>
      </c>
      <c r="K207" s="19">
        <v>1</v>
      </c>
      <c r="L207" s="19">
        <v>11.819599999999999</v>
      </c>
      <c r="M207" s="19">
        <v>3.6145</v>
      </c>
      <c r="N207" s="19">
        <f>M207-((AFDW!P57)*L207)</f>
        <v>3.252141814985718</v>
      </c>
      <c r="O207" s="19">
        <f t="shared" si="9"/>
        <v>0.69419438898101449</v>
      </c>
      <c r="P207" s="19">
        <f t="shared" si="1"/>
        <v>0.72485178728673405</v>
      </c>
      <c r="Q207" s="19">
        <f t="shared" si="10"/>
        <v>3.2700511827362013</v>
      </c>
      <c r="R207" s="19">
        <f t="shared" si="11"/>
        <v>3.6344048545287397</v>
      </c>
      <c r="S207" s="19">
        <v>1.0094000000000001</v>
      </c>
      <c r="T207" s="19">
        <v>21727132.239999998</v>
      </c>
      <c r="U207" s="19">
        <f t="shared" si="8"/>
        <v>21.72713224</v>
      </c>
      <c r="V207" s="19">
        <f>U207/AVERAGE(Q186:Q215)</f>
        <v>7.7868941715562299</v>
      </c>
      <c r="W207" s="19">
        <f>U207/AVERAGE(R186:R215)</f>
        <v>7.3764118809889005</v>
      </c>
      <c r="X207" s="21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</row>
    <row r="208" spans="1:38" ht="13" x14ac:dyDescent="0.15">
      <c r="A208" s="18" t="s">
        <v>36</v>
      </c>
      <c r="B208" s="19" t="s">
        <v>37</v>
      </c>
      <c r="C208" s="19">
        <v>1</v>
      </c>
      <c r="D208" s="20">
        <v>44735</v>
      </c>
      <c r="E208" s="19" t="s">
        <v>42</v>
      </c>
      <c r="F208" s="19">
        <v>36.674999999999997</v>
      </c>
      <c r="G208" s="19">
        <v>-121.88500000000001</v>
      </c>
      <c r="H208" s="19"/>
      <c r="I208" s="19">
        <v>8</v>
      </c>
      <c r="J208" s="19">
        <v>119.2</v>
      </c>
      <c r="K208" s="19">
        <v>1</v>
      </c>
      <c r="L208" s="19">
        <v>11.819599999999999</v>
      </c>
      <c r="M208" s="19">
        <v>3.6145</v>
      </c>
      <c r="N208" s="19">
        <f>M208-((AFDW!P57)*L208)</f>
        <v>3.252141814985718</v>
      </c>
      <c r="O208" s="19">
        <f t="shared" si="9"/>
        <v>0.69419438898101449</v>
      </c>
      <c r="P208" s="19">
        <f t="shared" si="1"/>
        <v>0.72485178728673405</v>
      </c>
      <c r="Q208" s="19">
        <f t="shared" si="10"/>
        <v>3.2700511827362013</v>
      </c>
      <c r="R208" s="19">
        <f t="shared" si="11"/>
        <v>3.6344048545287397</v>
      </c>
      <c r="S208" s="19">
        <v>1.0582</v>
      </c>
      <c r="T208" s="19">
        <v>21144894.949999999</v>
      </c>
      <c r="U208" s="19">
        <f t="shared" si="8"/>
        <v>21.144894949999998</v>
      </c>
      <c r="V208" s="19">
        <f>U208/AVERAGE(Q186:Q215)</f>
        <v>7.5782232751911369</v>
      </c>
      <c r="W208" s="19">
        <f>U208/AVERAGE(R186:R215)</f>
        <v>7.1787409681381034</v>
      </c>
      <c r="X208" s="21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</row>
    <row r="209" spans="1:38" ht="13" x14ac:dyDescent="0.15">
      <c r="A209" s="18" t="s">
        <v>36</v>
      </c>
      <c r="B209" s="19" t="s">
        <v>37</v>
      </c>
      <c r="C209" s="19">
        <v>1</v>
      </c>
      <c r="D209" s="20">
        <v>44735</v>
      </c>
      <c r="E209" s="19" t="s">
        <v>42</v>
      </c>
      <c r="F209" s="19">
        <v>36.674999999999997</v>
      </c>
      <c r="G209" s="19">
        <v>-121.88500000000001</v>
      </c>
      <c r="H209" s="19"/>
      <c r="I209" s="19">
        <v>8</v>
      </c>
      <c r="J209" s="19">
        <v>119.2</v>
      </c>
      <c r="K209" s="19">
        <v>1</v>
      </c>
      <c r="L209" s="19">
        <v>11.819599999999999</v>
      </c>
      <c r="M209" s="19">
        <v>3.6145</v>
      </c>
      <c r="N209" s="19">
        <f>M209-((AFDW!P57)*L209)</f>
        <v>3.252141814985718</v>
      </c>
      <c r="O209" s="19">
        <f t="shared" si="9"/>
        <v>0.69419438898101449</v>
      </c>
      <c r="P209" s="19">
        <f t="shared" si="1"/>
        <v>0.72485178728673405</v>
      </c>
      <c r="Q209" s="19">
        <f t="shared" si="10"/>
        <v>3.2700511827362013</v>
      </c>
      <c r="R209" s="19">
        <f t="shared" si="11"/>
        <v>3.6344048545287397</v>
      </c>
      <c r="S209" s="19">
        <v>1.0782</v>
      </c>
      <c r="T209" s="19">
        <v>21243340.32</v>
      </c>
      <c r="U209" s="19">
        <f t="shared" si="8"/>
        <v>21.243340320000001</v>
      </c>
      <c r="V209" s="19">
        <f>U209/AVERAGE(Q186:Q215)</f>
        <v>7.6135055972850969</v>
      </c>
      <c r="W209" s="19">
        <f>U209/AVERAGE(R186:R215)</f>
        <v>7.2121634000023267</v>
      </c>
      <c r="X209" s="21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</row>
    <row r="210" spans="1:38" ht="13" x14ac:dyDescent="0.15">
      <c r="A210" s="18" t="s">
        <v>36</v>
      </c>
      <c r="B210" s="19" t="s">
        <v>37</v>
      </c>
      <c r="C210" s="19">
        <v>1</v>
      </c>
      <c r="D210" s="20">
        <v>44735</v>
      </c>
      <c r="E210" s="19" t="s">
        <v>42</v>
      </c>
      <c r="F210" s="19">
        <v>36.674999999999997</v>
      </c>
      <c r="G210" s="19">
        <v>-121.88500000000001</v>
      </c>
      <c r="H210" s="19"/>
      <c r="I210" s="19">
        <v>9</v>
      </c>
      <c r="J210" s="19">
        <v>123.65</v>
      </c>
      <c r="K210" s="19">
        <v>1</v>
      </c>
      <c r="L210" s="19">
        <v>17.217600000000001</v>
      </c>
      <c r="M210" s="19">
        <v>5.9253999999999998</v>
      </c>
      <c r="N210" s="19">
        <f>M210-((AFDW!P57)*L210)</f>
        <v>5.3975531789314442</v>
      </c>
      <c r="O210" s="19">
        <f t="shared" si="9"/>
        <v>0.65585215128705521</v>
      </c>
      <c r="P210" s="19">
        <f t="shared" si="1"/>
        <v>0.68650954959277466</v>
      </c>
      <c r="Q210" s="19">
        <f t="shared" si="10"/>
        <v>2.9057278833496474</v>
      </c>
      <c r="R210" s="19">
        <f t="shared" si="11"/>
        <v>3.1898898314159041</v>
      </c>
      <c r="S210" s="19">
        <v>1.0622</v>
      </c>
      <c r="T210" s="19">
        <v>23697328.760000002</v>
      </c>
      <c r="U210" s="19">
        <f t="shared" si="8"/>
        <v>23.697328760000001</v>
      </c>
      <c r="V210" s="19">
        <f>U210/(Q186:Q215)</f>
        <v>8.1553847129973978</v>
      </c>
      <c r="W210" s="19">
        <f>U210/AVERAGE(R186:R215)</f>
        <v>8.0452981775087675</v>
      </c>
      <c r="X210" s="21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</row>
    <row r="211" spans="1:38" ht="13" x14ac:dyDescent="0.15">
      <c r="A211" s="18" t="s">
        <v>36</v>
      </c>
      <c r="B211" s="19" t="s">
        <v>37</v>
      </c>
      <c r="C211" s="19">
        <v>1</v>
      </c>
      <c r="D211" s="20">
        <v>44735</v>
      </c>
      <c r="E211" s="19" t="s">
        <v>42</v>
      </c>
      <c r="F211" s="19">
        <v>36.674999999999997</v>
      </c>
      <c r="G211" s="19">
        <v>-121.88500000000001</v>
      </c>
      <c r="H211" s="19"/>
      <c r="I211" s="19">
        <v>9</v>
      </c>
      <c r="J211" s="19">
        <v>123.65</v>
      </c>
      <c r="K211" s="19">
        <v>1</v>
      </c>
      <c r="L211" s="19">
        <v>17.217600000000001</v>
      </c>
      <c r="M211" s="19">
        <v>5.9253999999999998</v>
      </c>
      <c r="N211" s="19">
        <f>M211-((AFDW!P57)*L211)</f>
        <v>5.3975531789314442</v>
      </c>
      <c r="O211" s="19">
        <f t="shared" si="9"/>
        <v>0.65585215128705521</v>
      </c>
      <c r="P211" s="19">
        <f t="shared" si="1"/>
        <v>0.68650954959277466</v>
      </c>
      <c r="Q211" s="19">
        <f t="shared" si="10"/>
        <v>2.9057278833496474</v>
      </c>
      <c r="R211" s="19">
        <f t="shared" si="11"/>
        <v>3.1898898314159041</v>
      </c>
      <c r="S211" s="19">
        <v>1.0371999999999999</v>
      </c>
      <c r="T211" s="19">
        <v>22930242.210000001</v>
      </c>
      <c r="U211" s="19">
        <f t="shared" si="8"/>
        <v>22.930242209999999</v>
      </c>
      <c r="V211" s="19">
        <f>U211/AVERAGE(Q186:Q215)</f>
        <v>8.2180826924180241</v>
      </c>
      <c r="W211" s="19">
        <f>U211/AVERAGE(R186:R215)</f>
        <v>7.7848705113692995</v>
      </c>
      <c r="X211" s="21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</row>
    <row r="212" spans="1:38" ht="13" x14ac:dyDescent="0.15">
      <c r="A212" s="18" t="s">
        <v>36</v>
      </c>
      <c r="B212" s="19" t="s">
        <v>37</v>
      </c>
      <c r="C212" s="19">
        <v>1</v>
      </c>
      <c r="D212" s="20">
        <v>44735</v>
      </c>
      <c r="E212" s="19" t="s">
        <v>42</v>
      </c>
      <c r="F212" s="19">
        <v>36.674999999999997</v>
      </c>
      <c r="G212" s="19">
        <v>-121.88500000000001</v>
      </c>
      <c r="H212" s="19"/>
      <c r="I212" s="19">
        <v>9</v>
      </c>
      <c r="J212" s="19">
        <v>123.65</v>
      </c>
      <c r="K212" s="19">
        <v>1</v>
      </c>
      <c r="L212" s="19">
        <v>17.217600000000001</v>
      </c>
      <c r="M212" s="19">
        <v>5.9253999999999998</v>
      </c>
      <c r="N212" s="19">
        <f>M211-((AFDW!P57)*L211)</f>
        <v>5.3975531789314442</v>
      </c>
      <c r="O212" s="19">
        <f t="shared" si="9"/>
        <v>0.65585215128705521</v>
      </c>
      <c r="P212" s="19">
        <f t="shared" si="1"/>
        <v>0.68650954959277466</v>
      </c>
      <c r="Q212" s="19">
        <f t="shared" si="10"/>
        <v>2.9057278833496474</v>
      </c>
      <c r="R212" s="19">
        <f t="shared" si="11"/>
        <v>3.1898898314159041</v>
      </c>
      <c r="S212" s="19">
        <v>1.0225</v>
      </c>
      <c r="T212" s="19">
        <v>23307471.5</v>
      </c>
      <c r="U212" s="19">
        <f t="shared" si="8"/>
        <v>23.307471499999998</v>
      </c>
      <c r="V212" s="19">
        <f>U212/AVERAGE(Q186:Q215)</f>
        <v>8.3532797597159067</v>
      </c>
      <c r="W212" s="19">
        <f>U212/AVERAGE(R186:R215)</f>
        <v>7.9129407318602567</v>
      </c>
      <c r="X212" s="21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</row>
    <row r="213" spans="1:38" ht="13" x14ac:dyDescent="0.15">
      <c r="A213" s="18" t="s">
        <v>36</v>
      </c>
      <c r="B213" s="19" t="s">
        <v>37</v>
      </c>
      <c r="C213" s="19">
        <v>1</v>
      </c>
      <c r="D213" s="20">
        <v>44735</v>
      </c>
      <c r="E213" s="19" t="s">
        <v>42</v>
      </c>
      <c r="F213" s="19">
        <v>36.674999999999997</v>
      </c>
      <c r="G213" s="19">
        <v>-121.88500000000001</v>
      </c>
      <c r="H213" s="19"/>
      <c r="I213" s="19">
        <v>10</v>
      </c>
      <c r="J213" s="19">
        <v>118.38</v>
      </c>
      <c r="K213" s="19">
        <v>1</v>
      </c>
      <c r="L213" s="19">
        <v>12.798999999999999</v>
      </c>
      <c r="M213" s="19">
        <v>4.0190999999999999</v>
      </c>
      <c r="N213" s="19">
        <f>M213-((AFDW!P57)*L213)</f>
        <v>3.6267159590850966</v>
      </c>
      <c r="O213" s="19">
        <f t="shared" si="9"/>
        <v>0.68598327994374553</v>
      </c>
      <c r="P213" s="19">
        <f t="shared" si="1"/>
        <v>0.71664067824946498</v>
      </c>
      <c r="Q213" s="19">
        <f t="shared" si="10"/>
        <v>3.1845438033390558</v>
      </c>
      <c r="R213" s="19">
        <f t="shared" si="11"/>
        <v>3.5290880632484862</v>
      </c>
      <c r="S213" s="19">
        <v>1.0431999999999999</v>
      </c>
      <c r="T213" s="19">
        <v>23109510.52</v>
      </c>
      <c r="U213" s="19">
        <f t="shared" si="8"/>
        <v>23.109510520000001</v>
      </c>
      <c r="V213" s="19">
        <f>U213/AVERAGE(Q186:Q215)</f>
        <v>8.2823315469315428</v>
      </c>
      <c r="W213" s="19">
        <f>U213/AVERAGE(R186:R215)</f>
        <v>7.8457325191649865</v>
      </c>
      <c r="X213" s="21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</row>
    <row r="214" spans="1:38" ht="13" x14ac:dyDescent="0.15">
      <c r="A214" s="18" t="s">
        <v>36</v>
      </c>
      <c r="B214" s="19" t="s">
        <v>37</v>
      </c>
      <c r="C214" s="19">
        <v>1</v>
      </c>
      <c r="D214" s="20">
        <v>44735</v>
      </c>
      <c r="E214" s="19" t="s">
        <v>42</v>
      </c>
      <c r="F214" s="19">
        <v>36.674999999999997</v>
      </c>
      <c r="G214" s="19">
        <v>-121.88500000000001</v>
      </c>
      <c r="H214" s="19"/>
      <c r="I214" s="19">
        <v>10</v>
      </c>
      <c r="J214" s="19">
        <v>118.38</v>
      </c>
      <c r="K214" s="19">
        <v>1</v>
      </c>
      <c r="L214" s="19">
        <v>12.798999999999999</v>
      </c>
      <c r="M214" s="19">
        <v>4.0190999999999999</v>
      </c>
      <c r="N214" s="19">
        <f>M213-((AFDW!P57)*L213)</f>
        <v>3.6267159590850966</v>
      </c>
      <c r="O214" s="19">
        <f t="shared" si="9"/>
        <v>0.68598327994374553</v>
      </c>
      <c r="P214" s="19">
        <f t="shared" si="1"/>
        <v>0.71664067824946498</v>
      </c>
      <c r="Q214" s="19">
        <f t="shared" si="10"/>
        <v>3.1845438033390558</v>
      </c>
      <c r="R214" s="19">
        <f t="shared" si="11"/>
        <v>3.5290880632484862</v>
      </c>
      <c r="S214" s="19">
        <v>1.0915999999999999</v>
      </c>
      <c r="T214" s="19">
        <v>22291805.469999999</v>
      </c>
      <c r="U214" s="19">
        <f t="shared" si="8"/>
        <v>22.29180547</v>
      </c>
      <c r="V214" s="19">
        <f>U214/AVERAGE(Q186:Q215)</f>
        <v>7.9892701977593479</v>
      </c>
      <c r="W214" s="19">
        <f>U214/AVERAGE(R186:R215)</f>
        <v>7.5681197546575696</v>
      </c>
      <c r="X214" s="21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</row>
    <row r="215" spans="1:38" ht="13" x14ac:dyDescent="0.15">
      <c r="A215" s="26" t="s">
        <v>36</v>
      </c>
      <c r="B215" s="27" t="s">
        <v>37</v>
      </c>
      <c r="C215" s="27">
        <v>1</v>
      </c>
      <c r="D215" s="28">
        <v>44735</v>
      </c>
      <c r="E215" s="27" t="s">
        <v>42</v>
      </c>
      <c r="F215" s="27">
        <v>36.674999999999997</v>
      </c>
      <c r="G215" s="27">
        <v>-121.88500000000001</v>
      </c>
      <c r="H215" s="27"/>
      <c r="I215" s="27">
        <v>10</v>
      </c>
      <c r="J215" s="27">
        <v>118.38</v>
      </c>
      <c r="K215" s="27">
        <v>1</v>
      </c>
      <c r="L215" s="27">
        <v>12.798999999999999</v>
      </c>
      <c r="M215" s="27">
        <v>4.0190999999999999</v>
      </c>
      <c r="N215" s="27">
        <f>M213-((AFDW!P57)*L213)</f>
        <v>3.6267159590850966</v>
      </c>
      <c r="O215" s="27">
        <f t="shared" si="9"/>
        <v>0.68598327994374553</v>
      </c>
      <c r="P215" s="27">
        <f t="shared" si="1"/>
        <v>0.71664067824946498</v>
      </c>
      <c r="Q215" s="27">
        <f t="shared" si="10"/>
        <v>3.1845438033390558</v>
      </c>
      <c r="R215" s="27">
        <f t="shared" si="11"/>
        <v>3.5290880632484862</v>
      </c>
      <c r="S215" s="27">
        <v>1.1762999999999999</v>
      </c>
      <c r="T215" s="27">
        <v>22319296.670000002</v>
      </c>
      <c r="U215" s="27">
        <f t="shared" si="8"/>
        <v>22.319296670000004</v>
      </c>
      <c r="V215" s="27">
        <f>U215/AVERAGE(Q186:Q215)</f>
        <v>7.9991229046276295</v>
      </c>
      <c r="W215" s="27">
        <f>U215/AVERAGE(R186:R215)</f>
        <v>7.577453080936559</v>
      </c>
      <c r="X215" s="2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</row>
    <row r="216" spans="1:38" ht="13" x14ac:dyDescent="0.15">
      <c r="A216" s="18" t="s">
        <v>36</v>
      </c>
      <c r="B216" s="19" t="s">
        <v>37</v>
      </c>
      <c r="C216" s="19">
        <v>1</v>
      </c>
      <c r="D216" s="20">
        <v>44454</v>
      </c>
      <c r="E216" s="19" t="s">
        <v>43</v>
      </c>
      <c r="F216" s="19"/>
      <c r="G216" s="19"/>
      <c r="H216" s="19"/>
      <c r="I216" s="19">
        <v>1</v>
      </c>
      <c r="J216" s="19">
        <v>138.88999999999999</v>
      </c>
      <c r="K216" s="19">
        <v>1</v>
      </c>
      <c r="L216" s="19">
        <v>18.2973</v>
      </c>
      <c r="M216" s="19">
        <v>5.9596</v>
      </c>
      <c r="N216" s="19"/>
      <c r="O216" s="19">
        <f t="shared" ref="O216:O245" si="12">1-M216/L216</f>
        <v>0.67429074234996422</v>
      </c>
      <c r="P216" s="19">
        <f t="shared" ref="P216:P245" si="13">1-N216/L216</f>
        <v>1</v>
      </c>
      <c r="Q216" s="19">
        <f t="shared" si="10"/>
        <v>3.0702228337472315</v>
      </c>
      <c r="R216" s="19"/>
      <c r="S216" s="19">
        <v>1.0848</v>
      </c>
      <c r="T216" s="19">
        <v>25457098.079999998</v>
      </c>
      <c r="U216" s="19">
        <f t="shared" si="8"/>
        <v>25.457098079999998</v>
      </c>
      <c r="V216" s="19">
        <f>U216/AVERAGE(Q216:Q245)</f>
        <v>8.1151801253564564</v>
      </c>
      <c r="W216" s="19"/>
      <c r="X216" s="21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</row>
    <row r="217" spans="1:38" ht="13" x14ac:dyDescent="0.15">
      <c r="A217" s="18" t="s">
        <v>36</v>
      </c>
      <c r="B217" s="19" t="s">
        <v>37</v>
      </c>
      <c r="C217" s="19">
        <v>1</v>
      </c>
      <c r="D217" s="20">
        <v>44454</v>
      </c>
      <c r="E217" s="19" t="s">
        <v>43</v>
      </c>
      <c r="F217" s="19"/>
      <c r="G217" s="19"/>
      <c r="H217" s="19"/>
      <c r="I217" s="19">
        <v>1</v>
      </c>
      <c r="J217" s="19">
        <v>138.88999999999999</v>
      </c>
      <c r="K217" s="19">
        <v>1</v>
      </c>
      <c r="L217" s="19">
        <v>18.2973</v>
      </c>
      <c r="M217" s="19">
        <v>5.9596</v>
      </c>
      <c r="N217" s="19"/>
      <c r="O217" s="19">
        <f t="shared" si="12"/>
        <v>0.67429074234996422</v>
      </c>
      <c r="P217" s="19">
        <f t="shared" si="13"/>
        <v>1</v>
      </c>
      <c r="Q217" s="19">
        <f t="shared" si="10"/>
        <v>3.0702228337472315</v>
      </c>
      <c r="R217" s="19"/>
      <c r="S217" s="19">
        <v>1.0288999999999999</v>
      </c>
      <c r="T217" s="19">
        <v>24891404.739999998</v>
      </c>
      <c r="U217" s="19">
        <f t="shared" si="8"/>
        <v>24.891404739999999</v>
      </c>
      <c r="V217" s="19">
        <f>U217/AVERAGE(Q216:Q245)</f>
        <v>7.934849149084612</v>
      </c>
      <c r="W217" s="19"/>
      <c r="X217" s="21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</row>
    <row r="218" spans="1:38" ht="13" x14ac:dyDescent="0.15">
      <c r="A218" s="18" t="s">
        <v>36</v>
      </c>
      <c r="B218" s="19" t="s">
        <v>37</v>
      </c>
      <c r="C218" s="19">
        <v>1</v>
      </c>
      <c r="D218" s="20">
        <v>44454</v>
      </c>
      <c r="E218" s="19" t="s">
        <v>43</v>
      </c>
      <c r="F218" s="19"/>
      <c r="G218" s="19"/>
      <c r="H218" s="19"/>
      <c r="I218" s="19">
        <v>1</v>
      </c>
      <c r="J218" s="19">
        <v>138.88999999999999</v>
      </c>
      <c r="K218" s="19">
        <v>1</v>
      </c>
      <c r="L218" s="19">
        <v>18.2973</v>
      </c>
      <c r="M218" s="19">
        <v>5.9596</v>
      </c>
      <c r="N218" s="19"/>
      <c r="O218" s="19">
        <f t="shared" si="12"/>
        <v>0.67429074234996422</v>
      </c>
      <c r="P218" s="19">
        <f t="shared" si="13"/>
        <v>1</v>
      </c>
      <c r="Q218" s="19">
        <f t="shared" si="10"/>
        <v>3.0702228337472315</v>
      </c>
      <c r="R218" s="19"/>
      <c r="S218" s="19">
        <v>1.0222</v>
      </c>
      <c r="T218" s="19">
        <v>24791400.649999999</v>
      </c>
      <c r="U218" s="19">
        <f t="shared" si="8"/>
        <v>24.79140065</v>
      </c>
      <c r="V218" s="19">
        <f>U218/AVERAGE(Q216:Q245)</f>
        <v>7.9029699772688762</v>
      </c>
      <c r="W218" s="19"/>
      <c r="X218" s="21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</row>
    <row r="219" spans="1:38" ht="13" x14ac:dyDescent="0.15">
      <c r="A219" s="18" t="s">
        <v>36</v>
      </c>
      <c r="B219" s="19" t="s">
        <v>37</v>
      </c>
      <c r="C219" s="19">
        <v>1</v>
      </c>
      <c r="D219" s="20">
        <v>44454</v>
      </c>
      <c r="E219" s="19" t="s">
        <v>43</v>
      </c>
      <c r="F219" s="19"/>
      <c r="G219" s="19"/>
      <c r="H219" s="19"/>
      <c r="I219" s="19">
        <v>2</v>
      </c>
      <c r="J219" s="19">
        <v>127.05</v>
      </c>
      <c r="K219" s="19">
        <v>1</v>
      </c>
      <c r="L219" s="19">
        <v>14.398400000000001</v>
      </c>
      <c r="M219" s="19">
        <v>4.7308000000000003</v>
      </c>
      <c r="N219" s="19"/>
      <c r="O219" s="19">
        <f t="shared" si="12"/>
        <v>0.67143571507945321</v>
      </c>
      <c r="P219" s="19">
        <f t="shared" si="13"/>
        <v>1</v>
      </c>
      <c r="Q219" s="19">
        <f t="shared" si="10"/>
        <v>3.043544432231335</v>
      </c>
      <c r="R219" s="19"/>
      <c r="S219" s="19">
        <v>1.0858000000000001</v>
      </c>
      <c r="T219" s="19">
        <v>26816592.609999999</v>
      </c>
      <c r="U219" s="19">
        <f t="shared" si="8"/>
        <v>26.816592610000001</v>
      </c>
      <c r="V219" s="19">
        <f>U219/AVERAGE(Q216:Q245)</f>
        <v>8.5485579972457284</v>
      </c>
      <c r="W219" s="19"/>
      <c r="X219" s="21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</row>
    <row r="220" spans="1:38" ht="13" x14ac:dyDescent="0.15">
      <c r="A220" s="18" t="s">
        <v>36</v>
      </c>
      <c r="B220" s="19" t="s">
        <v>37</v>
      </c>
      <c r="C220" s="19">
        <v>1</v>
      </c>
      <c r="D220" s="20">
        <v>44454</v>
      </c>
      <c r="E220" s="19" t="s">
        <v>43</v>
      </c>
      <c r="F220" s="19"/>
      <c r="G220" s="19"/>
      <c r="H220" s="19"/>
      <c r="I220" s="19">
        <v>2</v>
      </c>
      <c r="J220" s="19">
        <v>127.05</v>
      </c>
      <c r="K220" s="19">
        <v>1</v>
      </c>
      <c r="L220" s="19">
        <v>14.398400000000001</v>
      </c>
      <c r="M220" s="19">
        <v>4.7308000000000003</v>
      </c>
      <c r="N220" s="19"/>
      <c r="O220" s="19">
        <f t="shared" si="12"/>
        <v>0.67143571507945321</v>
      </c>
      <c r="P220" s="19">
        <f t="shared" si="13"/>
        <v>1</v>
      </c>
      <c r="Q220" s="19">
        <f t="shared" si="10"/>
        <v>3.043544432231335</v>
      </c>
      <c r="R220" s="19"/>
      <c r="S220" s="19">
        <v>1.0653999999999999</v>
      </c>
      <c r="T220" s="19">
        <v>26140316.48</v>
      </c>
      <c r="U220" s="19">
        <f t="shared" si="8"/>
        <v>26.140316479999999</v>
      </c>
      <c r="V220" s="19">
        <f>U220/AVERAGE(Q216:Q245)</f>
        <v>8.3329755851348732</v>
      </c>
      <c r="W220" s="19"/>
      <c r="X220" s="21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</row>
    <row r="221" spans="1:38" ht="13" x14ac:dyDescent="0.15">
      <c r="A221" s="18" t="s">
        <v>36</v>
      </c>
      <c r="B221" s="19" t="s">
        <v>37</v>
      </c>
      <c r="C221" s="19">
        <v>1</v>
      </c>
      <c r="D221" s="20">
        <v>44454</v>
      </c>
      <c r="E221" s="19" t="s">
        <v>43</v>
      </c>
      <c r="F221" s="19"/>
      <c r="G221" s="19"/>
      <c r="H221" s="19"/>
      <c r="I221" s="19">
        <v>2</v>
      </c>
      <c r="J221" s="19">
        <v>127.05</v>
      </c>
      <c r="K221" s="19">
        <v>1</v>
      </c>
      <c r="L221" s="19">
        <v>14.398400000000001</v>
      </c>
      <c r="M221" s="19">
        <v>4.7308000000000003</v>
      </c>
      <c r="N221" s="19"/>
      <c r="O221" s="19">
        <f t="shared" si="12"/>
        <v>0.67143571507945321</v>
      </c>
      <c r="P221" s="19">
        <f t="shared" si="13"/>
        <v>1</v>
      </c>
      <c r="Q221" s="19">
        <f t="shared" si="10"/>
        <v>3.043544432231335</v>
      </c>
      <c r="R221" s="19"/>
      <c r="S221" s="19">
        <v>1.0701000000000001</v>
      </c>
      <c r="T221" s="19">
        <v>26221040.399999999</v>
      </c>
      <c r="U221" s="19">
        <f t="shared" si="8"/>
        <v>26.2210404</v>
      </c>
      <c r="V221" s="19">
        <f>U221/AVERAGE(Q216:Q245)</f>
        <v>8.3587086498057257</v>
      </c>
      <c r="W221" s="19"/>
      <c r="X221" s="21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</row>
    <row r="222" spans="1:38" ht="13" x14ac:dyDescent="0.15">
      <c r="A222" s="18" t="s">
        <v>36</v>
      </c>
      <c r="B222" s="19" t="s">
        <v>37</v>
      </c>
      <c r="C222" s="19">
        <v>1</v>
      </c>
      <c r="D222" s="20">
        <v>44454</v>
      </c>
      <c r="E222" s="19" t="s">
        <v>43</v>
      </c>
      <c r="F222" s="19"/>
      <c r="G222" s="19"/>
      <c r="H222" s="19"/>
      <c r="I222" s="19">
        <v>3</v>
      </c>
      <c r="J222" s="19">
        <v>118.12</v>
      </c>
      <c r="K222" s="19">
        <v>1</v>
      </c>
      <c r="L222" s="19">
        <v>9.5648999999999997</v>
      </c>
      <c r="M222" s="19">
        <v>2.9104999999999999</v>
      </c>
      <c r="N222" s="19"/>
      <c r="O222" s="19">
        <f t="shared" si="12"/>
        <v>0.69571035766186795</v>
      </c>
      <c r="P222" s="19">
        <f t="shared" si="13"/>
        <v>1</v>
      </c>
      <c r="Q222" s="19">
        <f t="shared" si="10"/>
        <v>3.2863425528259751</v>
      </c>
      <c r="R222" s="19"/>
      <c r="S222" s="19">
        <v>1.022</v>
      </c>
      <c r="T222" s="19">
        <v>25982312.210000001</v>
      </c>
      <c r="U222" s="19">
        <f t="shared" si="8"/>
        <v>25.98231221</v>
      </c>
      <c r="V222" s="19"/>
      <c r="W222" s="19"/>
      <c r="X222" s="21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</row>
    <row r="223" spans="1:38" ht="13" x14ac:dyDescent="0.15">
      <c r="A223" s="18" t="s">
        <v>36</v>
      </c>
      <c r="B223" s="19" t="s">
        <v>37</v>
      </c>
      <c r="C223" s="19">
        <v>1</v>
      </c>
      <c r="D223" s="20">
        <v>44454</v>
      </c>
      <c r="E223" s="19" t="s">
        <v>43</v>
      </c>
      <c r="F223" s="19"/>
      <c r="G223" s="19"/>
      <c r="H223" s="19"/>
      <c r="I223" s="19">
        <v>3</v>
      </c>
      <c r="J223" s="19">
        <v>118.12</v>
      </c>
      <c r="K223" s="19">
        <v>1</v>
      </c>
      <c r="L223" s="19">
        <v>9.5648999999999997</v>
      </c>
      <c r="M223" s="19">
        <v>2.9104999999999999</v>
      </c>
      <c r="N223" s="19"/>
      <c r="O223" s="19">
        <f t="shared" si="12"/>
        <v>0.69571035766186795</v>
      </c>
      <c r="P223" s="19">
        <f t="shared" si="13"/>
        <v>1</v>
      </c>
      <c r="Q223" s="19">
        <f t="shared" si="10"/>
        <v>3.2863425528259751</v>
      </c>
      <c r="R223" s="19"/>
      <c r="S223" s="19">
        <v>1.0345</v>
      </c>
      <c r="T223" s="19">
        <v>25789231.23</v>
      </c>
      <c r="U223" s="19">
        <f t="shared" si="8"/>
        <v>25.789231230000002</v>
      </c>
      <c r="V223" s="19"/>
      <c r="W223" s="19"/>
      <c r="X223" s="21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</row>
    <row r="224" spans="1:38" ht="13" x14ac:dyDescent="0.15">
      <c r="A224" s="18" t="s">
        <v>36</v>
      </c>
      <c r="B224" s="19" t="s">
        <v>37</v>
      </c>
      <c r="C224" s="19">
        <v>1</v>
      </c>
      <c r="D224" s="20">
        <v>44454</v>
      </c>
      <c r="E224" s="19" t="s">
        <v>43</v>
      </c>
      <c r="F224" s="19"/>
      <c r="G224" s="19"/>
      <c r="H224" s="19"/>
      <c r="I224" s="19">
        <v>3</v>
      </c>
      <c r="J224" s="19">
        <v>118.12</v>
      </c>
      <c r="K224" s="19">
        <v>1</v>
      </c>
      <c r="L224" s="19">
        <v>9.5648999999999997</v>
      </c>
      <c r="M224" s="19">
        <v>2.9104999999999999</v>
      </c>
      <c r="N224" s="19"/>
      <c r="O224" s="19">
        <f t="shared" si="12"/>
        <v>0.69571035766186795</v>
      </c>
      <c r="P224" s="19">
        <f t="shared" si="13"/>
        <v>1</v>
      </c>
      <c r="Q224" s="19">
        <f t="shared" si="10"/>
        <v>3.2863425528259751</v>
      </c>
      <c r="R224" s="19"/>
      <c r="S224" s="19">
        <v>1.0442</v>
      </c>
      <c r="T224" s="19">
        <v>26090200.32</v>
      </c>
      <c r="U224" s="19">
        <f t="shared" si="8"/>
        <v>26.090200320000001</v>
      </c>
      <c r="V224" s="19"/>
      <c r="W224" s="19"/>
      <c r="X224" s="21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</row>
    <row r="225" spans="1:38" ht="13" x14ac:dyDescent="0.15">
      <c r="A225" s="18" t="s">
        <v>36</v>
      </c>
      <c r="B225" s="19" t="s">
        <v>37</v>
      </c>
      <c r="C225" s="19">
        <v>1</v>
      </c>
      <c r="D225" s="20">
        <v>44454</v>
      </c>
      <c r="E225" s="19" t="s">
        <v>43</v>
      </c>
      <c r="F225" s="19"/>
      <c r="G225" s="19"/>
      <c r="H225" s="19"/>
      <c r="I225" s="19">
        <v>4</v>
      </c>
      <c r="J225" s="19">
        <v>107.23</v>
      </c>
      <c r="K225" s="19">
        <v>1</v>
      </c>
      <c r="L225" s="19">
        <v>8.8265999999999991</v>
      </c>
      <c r="M225" s="19">
        <v>2.7829999999999999</v>
      </c>
      <c r="N225" s="19"/>
      <c r="O225" s="19">
        <f t="shared" si="12"/>
        <v>0.68470305666961229</v>
      </c>
      <c r="P225" s="19">
        <f t="shared" si="13"/>
        <v>1</v>
      </c>
      <c r="Q225" s="19">
        <f t="shared" si="10"/>
        <v>3.1716133668702837</v>
      </c>
      <c r="R225" s="19"/>
      <c r="S225" s="19">
        <v>1.0354000000000001</v>
      </c>
      <c r="T225" s="19">
        <v>24326784.489999998</v>
      </c>
      <c r="U225" s="19">
        <f t="shared" si="8"/>
        <v>24.326784489999998</v>
      </c>
      <c r="V225" s="30"/>
      <c r="W225" s="19"/>
      <c r="X225" s="21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</row>
    <row r="226" spans="1:38" ht="13" x14ac:dyDescent="0.15">
      <c r="A226" s="18" t="s">
        <v>36</v>
      </c>
      <c r="B226" s="19" t="s">
        <v>37</v>
      </c>
      <c r="C226" s="19">
        <v>1</v>
      </c>
      <c r="D226" s="20">
        <v>44454</v>
      </c>
      <c r="E226" s="19" t="s">
        <v>43</v>
      </c>
      <c r="F226" s="19"/>
      <c r="G226" s="19"/>
      <c r="H226" s="19"/>
      <c r="I226" s="19">
        <v>4</v>
      </c>
      <c r="J226" s="19">
        <v>107.23</v>
      </c>
      <c r="K226" s="19">
        <v>1</v>
      </c>
      <c r="L226" s="19">
        <v>8.8265999999999991</v>
      </c>
      <c r="M226" s="19">
        <v>2.7829999999999999</v>
      </c>
      <c r="N226" s="19"/>
      <c r="O226" s="19">
        <f t="shared" si="12"/>
        <v>0.68470305666961229</v>
      </c>
      <c r="P226" s="19">
        <f t="shared" si="13"/>
        <v>1</v>
      </c>
      <c r="Q226" s="19">
        <f t="shared" si="10"/>
        <v>3.1716133668702837</v>
      </c>
      <c r="R226" s="19"/>
      <c r="S226" s="19"/>
      <c r="T226" s="19"/>
      <c r="U226" s="19"/>
      <c r="V226" s="19"/>
      <c r="W226" s="19"/>
      <c r="X226" s="21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</row>
    <row r="227" spans="1:38" ht="13" x14ac:dyDescent="0.15">
      <c r="A227" s="18" t="s">
        <v>36</v>
      </c>
      <c r="B227" s="19" t="s">
        <v>37</v>
      </c>
      <c r="C227" s="19">
        <v>1</v>
      </c>
      <c r="D227" s="20">
        <v>44454</v>
      </c>
      <c r="E227" s="19" t="s">
        <v>43</v>
      </c>
      <c r="F227" s="19"/>
      <c r="G227" s="19"/>
      <c r="H227" s="19"/>
      <c r="I227" s="19">
        <v>4</v>
      </c>
      <c r="J227" s="19">
        <v>107.23</v>
      </c>
      <c r="K227" s="19">
        <v>1</v>
      </c>
      <c r="L227" s="19">
        <v>8.8265999999999991</v>
      </c>
      <c r="M227" s="19">
        <v>2.7829999999999999</v>
      </c>
      <c r="N227" s="19"/>
      <c r="O227" s="19">
        <f t="shared" si="12"/>
        <v>0.68470305666961229</v>
      </c>
      <c r="P227" s="19">
        <f t="shared" si="13"/>
        <v>1</v>
      </c>
      <c r="Q227" s="19">
        <f t="shared" si="10"/>
        <v>3.1716133668702837</v>
      </c>
      <c r="R227" s="19"/>
      <c r="S227" s="19"/>
      <c r="T227" s="19"/>
      <c r="U227" s="19"/>
      <c r="V227" s="19"/>
      <c r="W227" s="19"/>
      <c r="X227" s="21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</row>
    <row r="228" spans="1:38" ht="13" x14ac:dyDescent="0.15">
      <c r="A228" s="18" t="s">
        <v>36</v>
      </c>
      <c r="B228" s="19" t="s">
        <v>37</v>
      </c>
      <c r="C228" s="19">
        <v>1</v>
      </c>
      <c r="D228" s="20">
        <v>44454</v>
      </c>
      <c r="E228" s="19" t="s">
        <v>43</v>
      </c>
      <c r="F228" s="19"/>
      <c r="G228" s="19"/>
      <c r="H228" s="19"/>
      <c r="I228" s="19">
        <v>5</v>
      </c>
      <c r="J228" s="19">
        <v>115.96</v>
      </c>
      <c r="K228" s="19">
        <v>1</v>
      </c>
      <c r="L228" s="19">
        <v>8.8673999999999999</v>
      </c>
      <c r="M228" s="19">
        <v>2.5516000000000001</v>
      </c>
      <c r="N228" s="19"/>
      <c r="O228" s="19">
        <f t="shared" si="12"/>
        <v>0.71224936283465279</v>
      </c>
      <c r="P228" s="19">
        <f t="shared" si="13"/>
        <v>1</v>
      </c>
      <c r="Q228" s="19">
        <f t="shared" si="10"/>
        <v>3.4752312274651196</v>
      </c>
      <c r="R228" s="19"/>
      <c r="S228" s="19"/>
      <c r="T228" s="19"/>
      <c r="U228" s="19"/>
      <c r="V228" s="19"/>
      <c r="W228" s="19"/>
      <c r="X228" s="21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</row>
    <row r="229" spans="1:38" ht="13" x14ac:dyDescent="0.15">
      <c r="A229" s="18" t="s">
        <v>36</v>
      </c>
      <c r="B229" s="19" t="s">
        <v>37</v>
      </c>
      <c r="C229" s="19">
        <v>1</v>
      </c>
      <c r="D229" s="20">
        <v>44454</v>
      </c>
      <c r="E229" s="19" t="s">
        <v>43</v>
      </c>
      <c r="F229" s="19"/>
      <c r="G229" s="19"/>
      <c r="H229" s="19"/>
      <c r="I229" s="19">
        <v>5</v>
      </c>
      <c r="J229" s="19">
        <v>115.96</v>
      </c>
      <c r="K229" s="19">
        <v>1</v>
      </c>
      <c r="L229" s="19">
        <v>8.8673999999999999</v>
      </c>
      <c r="M229" s="19">
        <v>2.5516000000000001</v>
      </c>
      <c r="N229" s="19"/>
      <c r="O229" s="19">
        <f t="shared" si="12"/>
        <v>0.71224936283465279</v>
      </c>
      <c r="P229" s="19">
        <f t="shared" si="13"/>
        <v>1</v>
      </c>
      <c r="Q229" s="19">
        <f t="shared" si="10"/>
        <v>3.4752312274651196</v>
      </c>
      <c r="R229" s="19"/>
      <c r="S229" s="19"/>
      <c r="T229" s="19"/>
      <c r="U229" s="19"/>
      <c r="V229" s="19"/>
      <c r="W229" s="19"/>
      <c r="X229" s="21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</row>
    <row r="230" spans="1:38" ht="13" x14ac:dyDescent="0.15">
      <c r="A230" s="18" t="s">
        <v>36</v>
      </c>
      <c r="B230" s="19" t="s">
        <v>37</v>
      </c>
      <c r="C230" s="19">
        <v>1</v>
      </c>
      <c r="D230" s="20">
        <v>44454</v>
      </c>
      <c r="E230" s="19" t="s">
        <v>43</v>
      </c>
      <c r="F230" s="19"/>
      <c r="G230" s="19"/>
      <c r="H230" s="19"/>
      <c r="I230" s="19">
        <v>5</v>
      </c>
      <c r="J230" s="19">
        <v>115.96</v>
      </c>
      <c r="K230" s="19">
        <v>1</v>
      </c>
      <c r="L230" s="19">
        <v>8.8673999999999999</v>
      </c>
      <c r="M230" s="19">
        <v>2.5516000000000001</v>
      </c>
      <c r="N230" s="19"/>
      <c r="O230" s="19">
        <f t="shared" si="12"/>
        <v>0.71224936283465279</v>
      </c>
      <c r="P230" s="19">
        <f t="shared" si="13"/>
        <v>1</v>
      </c>
      <c r="Q230" s="19">
        <f t="shared" si="10"/>
        <v>3.4752312274651196</v>
      </c>
      <c r="R230" s="19"/>
      <c r="S230" s="19"/>
      <c r="T230" s="19"/>
      <c r="U230" s="19"/>
      <c r="V230" s="19"/>
      <c r="W230" s="19"/>
      <c r="X230" s="21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</row>
    <row r="231" spans="1:38" ht="13" x14ac:dyDescent="0.15">
      <c r="A231" s="18" t="s">
        <v>36</v>
      </c>
      <c r="B231" s="19" t="s">
        <v>37</v>
      </c>
      <c r="C231" s="19">
        <v>1</v>
      </c>
      <c r="D231" s="20">
        <v>44454</v>
      </c>
      <c r="E231" s="19" t="s">
        <v>43</v>
      </c>
      <c r="F231" s="19"/>
      <c r="G231" s="19"/>
      <c r="H231" s="19"/>
      <c r="I231" s="19">
        <v>6</v>
      </c>
      <c r="J231" s="19">
        <v>123.8</v>
      </c>
      <c r="K231" s="19">
        <v>1</v>
      </c>
      <c r="L231" s="19">
        <v>12.2563</v>
      </c>
      <c r="M231" s="19">
        <v>4.0053999999999998</v>
      </c>
      <c r="N231" s="19"/>
      <c r="O231" s="19">
        <f t="shared" si="12"/>
        <v>0.6731966417271118</v>
      </c>
      <c r="P231" s="19">
        <f t="shared" si="13"/>
        <v>1</v>
      </c>
      <c r="Q231" s="19">
        <f t="shared" si="10"/>
        <v>3.0599440754980778</v>
      </c>
      <c r="R231" s="19"/>
      <c r="S231" s="19"/>
      <c r="T231" s="19"/>
      <c r="U231" s="19"/>
      <c r="V231" s="19"/>
      <c r="W231" s="19"/>
      <c r="X231" s="21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</row>
    <row r="232" spans="1:38" ht="13" x14ac:dyDescent="0.15">
      <c r="A232" s="18" t="s">
        <v>36</v>
      </c>
      <c r="B232" s="19" t="s">
        <v>37</v>
      </c>
      <c r="C232" s="19">
        <v>1</v>
      </c>
      <c r="D232" s="20">
        <v>44454</v>
      </c>
      <c r="E232" s="19" t="s">
        <v>43</v>
      </c>
      <c r="F232" s="19"/>
      <c r="G232" s="19"/>
      <c r="H232" s="19"/>
      <c r="I232" s="19">
        <v>6</v>
      </c>
      <c r="J232" s="19">
        <v>123.8</v>
      </c>
      <c r="K232" s="19">
        <v>1</v>
      </c>
      <c r="L232" s="19">
        <v>12.2563</v>
      </c>
      <c r="M232" s="19">
        <v>4.0053999999999998</v>
      </c>
      <c r="N232" s="19"/>
      <c r="O232" s="19">
        <f t="shared" si="12"/>
        <v>0.6731966417271118</v>
      </c>
      <c r="P232" s="19">
        <f t="shared" si="13"/>
        <v>1</v>
      </c>
      <c r="Q232" s="19">
        <f t="shared" si="10"/>
        <v>3.0599440754980778</v>
      </c>
      <c r="R232" s="19"/>
      <c r="S232" s="19"/>
      <c r="T232" s="19"/>
      <c r="U232" s="19"/>
      <c r="V232" s="19"/>
      <c r="W232" s="19"/>
      <c r="X232" s="21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</row>
    <row r="233" spans="1:38" ht="13" x14ac:dyDescent="0.15">
      <c r="A233" s="18" t="s">
        <v>36</v>
      </c>
      <c r="B233" s="19" t="s">
        <v>37</v>
      </c>
      <c r="C233" s="19">
        <v>1</v>
      </c>
      <c r="D233" s="20">
        <v>44454</v>
      </c>
      <c r="E233" s="19" t="s">
        <v>43</v>
      </c>
      <c r="F233" s="19"/>
      <c r="G233" s="19"/>
      <c r="H233" s="19"/>
      <c r="I233" s="19">
        <v>6</v>
      </c>
      <c r="J233" s="19">
        <v>123.8</v>
      </c>
      <c r="K233" s="19">
        <v>1</v>
      </c>
      <c r="L233" s="19">
        <v>12.2563</v>
      </c>
      <c r="M233" s="19">
        <v>4.0053999999999998</v>
      </c>
      <c r="N233" s="19"/>
      <c r="O233" s="19">
        <f t="shared" si="12"/>
        <v>0.6731966417271118</v>
      </c>
      <c r="P233" s="19">
        <f t="shared" si="13"/>
        <v>1</v>
      </c>
      <c r="Q233" s="19">
        <f t="shared" si="10"/>
        <v>3.0599440754980778</v>
      </c>
      <c r="R233" s="19"/>
      <c r="S233" s="19"/>
      <c r="T233" s="19"/>
      <c r="U233" s="19"/>
      <c r="V233" s="19"/>
      <c r="W233" s="19"/>
      <c r="X233" s="21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</row>
    <row r="234" spans="1:38" ht="13" x14ac:dyDescent="0.15">
      <c r="A234" s="18" t="s">
        <v>36</v>
      </c>
      <c r="B234" s="19" t="s">
        <v>37</v>
      </c>
      <c r="C234" s="19">
        <v>1</v>
      </c>
      <c r="D234" s="20">
        <v>44454</v>
      </c>
      <c r="E234" s="19" t="s">
        <v>43</v>
      </c>
      <c r="F234" s="19"/>
      <c r="G234" s="19"/>
      <c r="H234" s="19"/>
      <c r="I234" s="19">
        <v>7</v>
      </c>
      <c r="J234" s="19">
        <v>123.25</v>
      </c>
      <c r="K234" s="19">
        <v>1</v>
      </c>
      <c r="L234" s="19">
        <v>13.9899</v>
      </c>
      <c r="M234" s="19">
        <v>4.9927999999999999</v>
      </c>
      <c r="N234" s="19"/>
      <c r="O234" s="19">
        <f t="shared" si="12"/>
        <v>0.6431139607859957</v>
      </c>
      <c r="P234" s="19">
        <f t="shared" si="13"/>
        <v>1</v>
      </c>
      <c r="Q234" s="19">
        <f t="shared" si="10"/>
        <v>2.8020149014580999</v>
      </c>
      <c r="R234" s="19"/>
      <c r="S234" s="19"/>
      <c r="T234" s="19"/>
      <c r="U234" s="19"/>
      <c r="V234" s="19"/>
      <c r="W234" s="19"/>
      <c r="X234" s="21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</row>
    <row r="235" spans="1:38" ht="13" x14ac:dyDescent="0.15">
      <c r="A235" s="18" t="s">
        <v>36</v>
      </c>
      <c r="B235" s="19" t="s">
        <v>37</v>
      </c>
      <c r="C235" s="19">
        <v>1</v>
      </c>
      <c r="D235" s="20">
        <v>44454</v>
      </c>
      <c r="E235" s="19" t="s">
        <v>43</v>
      </c>
      <c r="F235" s="19"/>
      <c r="G235" s="19"/>
      <c r="H235" s="19"/>
      <c r="I235" s="19">
        <v>7</v>
      </c>
      <c r="J235" s="19">
        <v>123.25</v>
      </c>
      <c r="K235" s="19">
        <v>1</v>
      </c>
      <c r="L235" s="19">
        <v>13.9899</v>
      </c>
      <c r="M235" s="19">
        <v>4.9927999999999999</v>
      </c>
      <c r="N235" s="19"/>
      <c r="O235" s="19">
        <f t="shared" si="12"/>
        <v>0.6431139607859957</v>
      </c>
      <c r="P235" s="19">
        <f t="shared" si="13"/>
        <v>1</v>
      </c>
      <c r="Q235" s="19">
        <f t="shared" si="10"/>
        <v>2.8020149014580999</v>
      </c>
      <c r="R235" s="19"/>
      <c r="S235" s="19"/>
      <c r="T235" s="19"/>
      <c r="U235" s="19"/>
      <c r="V235" s="19"/>
      <c r="W235" s="19"/>
      <c r="X235" s="21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</row>
    <row r="236" spans="1:38" ht="13" x14ac:dyDescent="0.15">
      <c r="A236" s="18" t="s">
        <v>36</v>
      </c>
      <c r="B236" s="19" t="s">
        <v>37</v>
      </c>
      <c r="C236" s="19">
        <v>1</v>
      </c>
      <c r="D236" s="20">
        <v>44454</v>
      </c>
      <c r="E236" s="19" t="s">
        <v>43</v>
      </c>
      <c r="F236" s="19"/>
      <c r="G236" s="19"/>
      <c r="H236" s="19"/>
      <c r="I236" s="19">
        <v>7</v>
      </c>
      <c r="J236" s="19">
        <v>123.25</v>
      </c>
      <c r="K236" s="19">
        <v>1</v>
      </c>
      <c r="L236" s="19">
        <v>13.9899</v>
      </c>
      <c r="M236" s="19">
        <v>4.9927999999999999</v>
      </c>
      <c r="N236" s="19"/>
      <c r="O236" s="19">
        <f t="shared" si="12"/>
        <v>0.6431139607859957</v>
      </c>
      <c r="P236" s="19">
        <f t="shared" si="13"/>
        <v>1</v>
      </c>
      <c r="Q236" s="19">
        <f t="shared" si="10"/>
        <v>2.8020149014580999</v>
      </c>
      <c r="R236" s="19"/>
      <c r="S236" s="19"/>
      <c r="T236" s="19"/>
      <c r="U236" s="19"/>
      <c r="V236" s="19"/>
      <c r="W236" s="19"/>
      <c r="X236" s="21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</row>
    <row r="237" spans="1:38" ht="13" x14ac:dyDescent="0.15">
      <c r="A237" s="18" t="s">
        <v>36</v>
      </c>
      <c r="B237" s="19" t="s">
        <v>37</v>
      </c>
      <c r="C237" s="19">
        <v>1</v>
      </c>
      <c r="D237" s="20">
        <v>44454</v>
      </c>
      <c r="E237" s="19" t="s">
        <v>43</v>
      </c>
      <c r="F237" s="19"/>
      <c r="G237" s="19"/>
      <c r="H237" s="19"/>
      <c r="I237" s="19">
        <v>8</v>
      </c>
      <c r="J237" s="19">
        <v>126.17</v>
      </c>
      <c r="K237" s="19">
        <v>1</v>
      </c>
      <c r="L237" s="19">
        <v>15.0098</v>
      </c>
      <c r="M237" s="19">
        <v>5.1093999999999999</v>
      </c>
      <c r="N237" s="19"/>
      <c r="O237" s="19">
        <f t="shared" si="12"/>
        <v>0.65959573078921774</v>
      </c>
      <c r="P237" s="19">
        <f t="shared" si="13"/>
        <v>1</v>
      </c>
      <c r="Q237" s="19">
        <f t="shared" si="10"/>
        <v>2.9376834853407447</v>
      </c>
      <c r="R237" s="19"/>
      <c r="S237" s="19">
        <v>1.2162999999999999</v>
      </c>
      <c r="T237" s="19">
        <v>25827713.48</v>
      </c>
      <c r="U237" s="19">
        <f t="shared" ref="U237:U241" si="14">T237/1000000</f>
        <v>25.82771348</v>
      </c>
      <c r="V237" s="19">
        <f>U237/AVERAGE(Q216:Q245)</f>
        <v>8.2333244133966534</v>
      </c>
      <c r="W237" s="19"/>
      <c r="X237" s="21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</row>
    <row r="238" spans="1:38" ht="13" x14ac:dyDescent="0.15">
      <c r="A238" s="18" t="s">
        <v>36</v>
      </c>
      <c r="B238" s="19" t="s">
        <v>37</v>
      </c>
      <c r="C238" s="19">
        <v>1</v>
      </c>
      <c r="D238" s="20">
        <v>44454</v>
      </c>
      <c r="E238" s="19" t="s">
        <v>43</v>
      </c>
      <c r="F238" s="19"/>
      <c r="G238" s="19"/>
      <c r="H238" s="19"/>
      <c r="I238" s="19">
        <v>8</v>
      </c>
      <c r="J238" s="19">
        <v>126.17</v>
      </c>
      <c r="K238" s="19">
        <v>1</v>
      </c>
      <c r="L238" s="19">
        <v>15.0098</v>
      </c>
      <c r="M238" s="19">
        <v>5.1093999999999999</v>
      </c>
      <c r="N238" s="19"/>
      <c r="O238" s="19">
        <f t="shared" si="12"/>
        <v>0.65959573078921774</v>
      </c>
      <c r="P238" s="19">
        <f t="shared" si="13"/>
        <v>1</v>
      </c>
      <c r="Q238" s="19">
        <f t="shared" si="10"/>
        <v>2.9376834853407447</v>
      </c>
      <c r="R238" s="19"/>
      <c r="S238" s="19">
        <v>1.1365000000000001</v>
      </c>
      <c r="T238" s="19">
        <v>25717239.100000001</v>
      </c>
      <c r="U238" s="19">
        <f t="shared" si="14"/>
        <v>25.7172391</v>
      </c>
      <c r="V238" s="19">
        <f>U238/AVERAGE(Q216:Q245)</f>
        <v>8.198107536354355</v>
      </c>
      <c r="W238" s="19"/>
      <c r="X238" s="21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</row>
    <row r="239" spans="1:38" ht="13" x14ac:dyDescent="0.15">
      <c r="A239" s="18" t="s">
        <v>36</v>
      </c>
      <c r="B239" s="19" t="s">
        <v>37</v>
      </c>
      <c r="C239" s="19">
        <v>1</v>
      </c>
      <c r="D239" s="20">
        <v>44454</v>
      </c>
      <c r="E239" s="19" t="s">
        <v>43</v>
      </c>
      <c r="F239" s="19"/>
      <c r="G239" s="19"/>
      <c r="H239" s="19"/>
      <c r="I239" s="19">
        <v>8</v>
      </c>
      <c r="J239" s="19">
        <v>126.17</v>
      </c>
      <c r="K239" s="19">
        <v>1</v>
      </c>
      <c r="L239" s="19">
        <v>15.0098</v>
      </c>
      <c r="M239" s="19">
        <v>5.1093999999999999</v>
      </c>
      <c r="N239" s="19"/>
      <c r="O239" s="19">
        <f t="shared" si="12"/>
        <v>0.65959573078921774</v>
      </c>
      <c r="P239" s="19">
        <f t="shared" si="13"/>
        <v>1</v>
      </c>
      <c r="Q239" s="19">
        <f t="shared" si="10"/>
        <v>2.9376834853407447</v>
      </c>
      <c r="R239" s="19"/>
      <c r="S239" s="19">
        <v>1.0145</v>
      </c>
      <c r="T239" s="19">
        <v>25607111.010000002</v>
      </c>
      <c r="U239" s="19">
        <f t="shared" si="14"/>
        <v>25.607111010000001</v>
      </c>
      <c r="V239" s="19">
        <f>U239/AVERAGE(Q216:Q245)</f>
        <v>8.163001049181192</v>
      </c>
      <c r="W239" s="19"/>
      <c r="X239" s="21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</row>
    <row r="240" spans="1:38" ht="13" x14ac:dyDescent="0.15">
      <c r="A240" s="18" t="s">
        <v>36</v>
      </c>
      <c r="B240" s="19" t="s">
        <v>37</v>
      </c>
      <c r="C240" s="19">
        <v>1</v>
      </c>
      <c r="D240" s="20">
        <v>44454</v>
      </c>
      <c r="E240" s="19" t="s">
        <v>43</v>
      </c>
      <c r="F240" s="19"/>
      <c r="G240" s="19"/>
      <c r="H240" s="19"/>
      <c r="I240" s="19">
        <v>9</v>
      </c>
      <c r="J240" s="19">
        <v>119.12</v>
      </c>
      <c r="K240" s="19">
        <v>1</v>
      </c>
      <c r="L240" s="19">
        <v>10.3263</v>
      </c>
      <c r="M240" s="19">
        <v>3.1486999999999998</v>
      </c>
      <c r="N240" s="19"/>
      <c r="O240" s="19">
        <f t="shared" si="12"/>
        <v>0.69507955414814604</v>
      </c>
      <c r="P240" s="19">
        <f t="shared" si="13"/>
        <v>1</v>
      </c>
      <c r="Q240" s="19">
        <f t="shared" si="10"/>
        <v>3.2795439387683807</v>
      </c>
      <c r="R240" s="19"/>
      <c r="S240" s="19">
        <v>1.0522</v>
      </c>
      <c r="T240" s="19">
        <v>22763201.370000001</v>
      </c>
      <c r="U240" s="19">
        <f t="shared" si="14"/>
        <v>22.763201370000001</v>
      </c>
      <c r="V240" s="19">
        <f>U240/AVERAGE(Q216:Q245)</f>
        <v>7.25642328779176</v>
      </c>
      <c r="W240" s="19"/>
      <c r="X240" s="21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</row>
    <row r="241" spans="1:38" ht="13" x14ac:dyDescent="0.15">
      <c r="A241" s="18" t="s">
        <v>36</v>
      </c>
      <c r="B241" s="19" t="s">
        <v>37</v>
      </c>
      <c r="C241" s="19">
        <v>1</v>
      </c>
      <c r="D241" s="20">
        <v>44454</v>
      </c>
      <c r="E241" s="19" t="s">
        <v>43</v>
      </c>
      <c r="F241" s="19"/>
      <c r="G241" s="19"/>
      <c r="H241" s="19"/>
      <c r="I241" s="19">
        <v>9</v>
      </c>
      <c r="J241" s="19">
        <v>119.12</v>
      </c>
      <c r="K241" s="19">
        <v>1</v>
      </c>
      <c r="L241" s="19">
        <v>10.3263</v>
      </c>
      <c r="M241" s="19">
        <v>3.1486999999999998</v>
      </c>
      <c r="N241" s="19"/>
      <c r="O241" s="19">
        <f t="shared" si="12"/>
        <v>0.69507955414814604</v>
      </c>
      <c r="P241" s="19">
        <f t="shared" si="13"/>
        <v>1</v>
      </c>
      <c r="Q241" s="19">
        <f t="shared" si="10"/>
        <v>3.2795439387683807</v>
      </c>
      <c r="R241" s="19"/>
      <c r="S241" s="19">
        <v>1.0801000000000001</v>
      </c>
      <c r="T241" s="19">
        <v>19950883.239999998</v>
      </c>
      <c r="U241" s="19">
        <f t="shared" si="14"/>
        <v>19.95088324</v>
      </c>
      <c r="V241" s="19">
        <f>U241/AVERAGE(Q216:Q245)</f>
        <v>6.3599162262627873</v>
      </c>
      <c r="W241" s="19"/>
      <c r="X241" s="21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</row>
    <row r="242" spans="1:38" ht="13" x14ac:dyDescent="0.15">
      <c r="A242" s="18" t="s">
        <v>36</v>
      </c>
      <c r="B242" s="19" t="s">
        <v>37</v>
      </c>
      <c r="C242" s="19">
        <v>1</v>
      </c>
      <c r="D242" s="20">
        <v>44454</v>
      </c>
      <c r="E242" s="19" t="s">
        <v>43</v>
      </c>
      <c r="F242" s="19"/>
      <c r="G242" s="19"/>
      <c r="H242" s="19"/>
      <c r="I242" s="19">
        <v>9</v>
      </c>
      <c r="J242" s="19">
        <v>119.12</v>
      </c>
      <c r="K242" s="19">
        <v>1</v>
      </c>
      <c r="L242" s="19">
        <v>10.3263</v>
      </c>
      <c r="M242" s="19">
        <v>3.1486999999999998</v>
      </c>
      <c r="N242" s="19"/>
      <c r="O242" s="19">
        <f t="shared" si="12"/>
        <v>0.69507955414814604</v>
      </c>
      <c r="P242" s="19">
        <f t="shared" si="13"/>
        <v>1</v>
      </c>
      <c r="Q242" s="19">
        <f t="shared" si="10"/>
        <v>3.2795439387683807</v>
      </c>
      <c r="R242" s="19"/>
      <c r="S242" s="19"/>
      <c r="T242" s="19"/>
      <c r="U242" s="19"/>
      <c r="V242" s="19"/>
      <c r="W242" s="19"/>
      <c r="X242" s="21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</row>
    <row r="243" spans="1:38" ht="13" x14ac:dyDescent="0.15">
      <c r="A243" s="18" t="s">
        <v>36</v>
      </c>
      <c r="B243" s="19" t="s">
        <v>37</v>
      </c>
      <c r="C243" s="19">
        <v>1</v>
      </c>
      <c r="D243" s="20">
        <v>44454</v>
      </c>
      <c r="E243" s="19" t="s">
        <v>43</v>
      </c>
      <c r="F243" s="19"/>
      <c r="G243" s="19"/>
      <c r="H243" s="19"/>
      <c r="I243" s="19">
        <v>10</v>
      </c>
      <c r="J243" s="19">
        <v>125.79</v>
      </c>
      <c r="K243" s="19">
        <v>1</v>
      </c>
      <c r="L243" s="19">
        <v>12.2121</v>
      </c>
      <c r="M243" s="19">
        <v>3.7650000000000001</v>
      </c>
      <c r="N243" s="19"/>
      <c r="O243" s="19">
        <f t="shared" si="12"/>
        <v>0.69169921635099607</v>
      </c>
      <c r="P243" s="19">
        <f t="shared" si="13"/>
        <v>1</v>
      </c>
      <c r="Q243" s="19">
        <f t="shared" si="10"/>
        <v>3.2435856573705175</v>
      </c>
      <c r="R243" s="19"/>
      <c r="S243" s="19"/>
      <c r="T243" s="19"/>
      <c r="U243" s="19"/>
      <c r="V243" s="19"/>
      <c r="W243" s="19"/>
      <c r="X243" s="21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</row>
    <row r="244" spans="1:38" ht="13" x14ac:dyDescent="0.15">
      <c r="A244" s="18" t="s">
        <v>36</v>
      </c>
      <c r="B244" s="19" t="s">
        <v>37</v>
      </c>
      <c r="C244" s="19">
        <v>1</v>
      </c>
      <c r="D244" s="20">
        <v>44454</v>
      </c>
      <c r="E244" s="19" t="s">
        <v>43</v>
      </c>
      <c r="F244" s="19"/>
      <c r="G244" s="19"/>
      <c r="H244" s="19"/>
      <c r="I244" s="19">
        <v>10</v>
      </c>
      <c r="J244" s="19">
        <v>125.79</v>
      </c>
      <c r="K244" s="19">
        <v>1</v>
      </c>
      <c r="L244" s="19">
        <v>12.2121</v>
      </c>
      <c r="M244" s="19">
        <v>3.7650000000000001</v>
      </c>
      <c r="N244" s="19"/>
      <c r="O244" s="19">
        <f t="shared" si="12"/>
        <v>0.69169921635099607</v>
      </c>
      <c r="P244" s="19">
        <f t="shared" si="13"/>
        <v>1</v>
      </c>
      <c r="Q244" s="19">
        <f t="shared" si="10"/>
        <v>3.2435856573705175</v>
      </c>
      <c r="R244" s="19"/>
      <c r="S244" s="19"/>
      <c r="T244" s="19"/>
      <c r="U244" s="19"/>
      <c r="V244" s="19"/>
      <c r="W244" s="19"/>
      <c r="X244" s="21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</row>
    <row r="245" spans="1:38" ht="13" x14ac:dyDescent="0.15">
      <c r="A245" s="31" t="s">
        <v>36</v>
      </c>
      <c r="B245" s="32" t="s">
        <v>37</v>
      </c>
      <c r="C245" s="32">
        <v>1</v>
      </c>
      <c r="D245" s="33">
        <v>44454</v>
      </c>
      <c r="E245" s="32" t="s">
        <v>43</v>
      </c>
      <c r="F245" s="32"/>
      <c r="G245" s="32"/>
      <c r="H245" s="32"/>
      <c r="I245" s="32">
        <v>10</v>
      </c>
      <c r="J245" s="32">
        <v>125.79</v>
      </c>
      <c r="K245" s="32">
        <v>1</v>
      </c>
      <c r="L245" s="32">
        <v>12.2121</v>
      </c>
      <c r="M245" s="32">
        <v>3.7650000000000001</v>
      </c>
      <c r="N245" s="32"/>
      <c r="O245" s="32">
        <f t="shared" si="12"/>
        <v>0.69169921635099607</v>
      </c>
      <c r="P245" s="32">
        <f t="shared" si="13"/>
        <v>1</v>
      </c>
      <c r="Q245" s="32">
        <f t="shared" si="10"/>
        <v>3.2435856573705175</v>
      </c>
      <c r="R245" s="32"/>
      <c r="S245" s="32"/>
      <c r="T245" s="32"/>
      <c r="U245" s="32"/>
      <c r="V245" s="32"/>
      <c r="W245" s="32"/>
      <c r="X245" s="34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</row>
    <row r="246" spans="1:38" ht="13" x14ac:dyDescent="0.15">
      <c r="A246" s="35" t="s">
        <v>44</v>
      </c>
      <c r="B246" s="36" t="s">
        <v>37</v>
      </c>
      <c r="C246" s="36">
        <v>1</v>
      </c>
      <c r="D246" s="37">
        <v>44741</v>
      </c>
      <c r="E246" s="36" t="s">
        <v>45</v>
      </c>
      <c r="H246" s="36">
        <v>20.12</v>
      </c>
      <c r="I246" s="36">
        <v>1</v>
      </c>
      <c r="J246" s="36">
        <v>218.01</v>
      </c>
      <c r="K246" s="36">
        <v>1</v>
      </c>
      <c r="L246" s="36">
        <v>90.265000000000001</v>
      </c>
      <c r="M246" s="36">
        <v>32.241300000000003</v>
      </c>
      <c r="N246" s="36">
        <f>M246-((AFDW!M76)*L246)</f>
        <v>29.301240000000004</v>
      </c>
      <c r="O246" s="36">
        <f t="shared" ref="O246:O368" si="15">1-(M246/L246)</f>
        <v>0.64281504459092664</v>
      </c>
      <c r="P246" s="36">
        <f t="shared" ref="P246:P287" si="16">1-(N246/L246)</f>
        <v>0.67538647316235523</v>
      </c>
      <c r="Q246" s="36">
        <f t="shared" si="10"/>
        <v>2.7996699884930196</v>
      </c>
      <c r="R246" s="36">
        <f t="shared" ref="R246:R287" si="17">L246/N246</f>
        <v>3.0805863506117825</v>
      </c>
      <c r="S246" s="36">
        <v>1.7189000000000001</v>
      </c>
      <c r="T246" s="36">
        <v>24628054.359999999</v>
      </c>
      <c r="U246" s="36">
        <f>T246/1000000</f>
        <v>24.62805436</v>
      </c>
      <c r="V246" s="36">
        <f>U246/AVERAGE(Q246:Q257)</f>
        <v>7.8047725328293094</v>
      </c>
      <c r="W246" s="36">
        <f>U246/AVERAGE(R246:R257)</f>
        <v>6.9941635529088764</v>
      </c>
      <c r="X246" s="38"/>
    </row>
    <row r="247" spans="1:38" ht="13" x14ac:dyDescent="0.15">
      <c r="A247" s="35" t="s">
        <v>44</v>
      </c>
      <c r="B247" s="36" t="s">
        <v>37</v>
      </c>
      <c r="C247" s="36">
        <v>1</v>
      </c>
      <c r="D247" s="37">
        <v>44741</v>
      </c>
      <c r="E247" s="36" t="s">
        <v>45</v>
      </c>
      <c r="H247" s="36">
        <v>20.12</v>
      </c>
      <c r="I247" s="36">
        <v>1</v>
      </c>
      <c r="J247" s="36">
        <v>218.01</v>
      </c>
      <c r="K247" s="36">
        <v>1</v>
      </c>
      <c r="L247" s="36">
        <v>90.265000000000001</v>
      </c>
      <c r="M247" s="36">
        <v>32.241300000000003</v>
      </c>
      <c r="N247" s="36">
        <f>M247-((AFDW!M76)*L247)</f>
        <v>29.301240000000004</v>
      </c>
      <c r="O247" s="36">
        <f t="shared" si="15"/>
        <v>0.64281504459092664</v>
      </c>
      <c r="P247" s="36">
        <f t="shared" si="16"/>
        <v>0.67538647316235523</v>
      </c>
      <c r="Q247" s="36">
        <f t="shared" si="10"/>
        <v>2.7996699884930196</v>
      </c>
      <c r="R247" s="36">
        <f t="shared" si="17"/>
        <v>3.0805863506117825</v>
      </c>
      <c r="X247" s="38"/>
    </row>
    <row r="248" spans="1:38" ht="13" x14ac:dyDescent="0.15">
      <c r="A248" s="35" t="s">
        <v>44</v>
      </c>
      <c r="B248" s="36" t="s">
        <v>37</v>
      </c>
      <c r="C248" s="36">
        <v>1</v>
      </c>
      <c r="D248" s="37">
        <v>44741</v>
      </c>
      <c r="E248" s="36" t="s">
        <v>45</v>
      </c>
      <c r="H248" s="36">
        <v>20.12</v>
      </c>
      <c r="I248" s="36">
        <v>1</v>
      </c>
      <c r="J248" s="36">
        <v>218.01</v>
      </c>
      <c r="K248" s="36">
        <v>1</v>
      </c>
      <c r="L248" s="36">
        <v>90.265000000000001</v>
      </c>
      <c r="M248" s="36">
        <v>32.241300000000003</v>
      </c>
      <c r="N248" s="36">
        <f>M248-((AFDW!M76)*L248)</f>
        <v>29.301240000000004</v>
      </c>
      <c r="O248" s="36">
        <f t="shared" si="15"/>
        <v>0.64281504459092664</v>
      </c>
      <c r="P248" s="36">
        <f t="shared" si="16"/>
        <v>0.67538647316235523</v>
      </c>
      <c r="Q248" s="36">
        <f t="shared" si="10"/>
        <v>2.7996699884930196</v>
      </c>
      <c r="R248" s="36">
        <f t="shared" si="17"/>
        <v>3.0805863506117825</v>
      </c>
      <c r="X248" s="38"/>
    </row>
    <row r="249" spans="1:38" ht="13" x14ac:dyDescent="0.15">
      <c r="A249" s="35" t="s">
        <v>44</v>
      </c>
      <c r="B249" s="36" t="s">
        <v>37</v>
      </c>
      <c r="C249" s="36">
        <v>1</v>
      </c>
      <c r="D249" s="37">
        <v>44741</v>
      </c>
      <c r="E249" s="36" t="s">
        <v>45</v>
      </c>
      <c r="H249" s="36">
        <v>20.12</v>
      </c>
      <c r="I249" s="36">
        <v>2</v>
      </c>
      <c r="J249" s="36">
        <v>192.2</v>
      </c>
      <c r="K249" s="36">
        <v>1</v>
      </c>
      <c r="L249" s="36">
        <v>54.0535</v>
      </c>
      <c r="M249" s="36">
        <v>17.823799999999999</v>
      </c>
      <c r="N249" s="36">
        <f>M249-((AFDW!M76)*L249)</f>
        <v>16.063200285714284</v>
      </c>
      <c r="O249" s="36">
        <f t="shared" si="15"/>
        <v>0.67025632012728131</v>
      </c>
      <c r="P249" s="36">
        <f t="shared" si="16"/>
        <v>0.7028277486987099</v>
      </c>
      <c r="Q249" s="36">
        <f t="shared" si="10"/>
        <v>3.0326585801007644</v>
      </c>
      <c r="R249" s="36">
        <f t="shared" si="17"/>
        <v>3.365051735554351</v>
      </c>
      <c r="X249" s="38"/>
    </row>
    <row r="250" spans="1:38" ht="13" x14ac:dyDescent="0.15">
      <c r="A250" s="35" t="s">
        <v>44</v>
      </c>
      <c r="B250" s="36" t="s">
        <v>37</v>
      </c>
      <c r="C250" s="36">
        <v>1</v>
      </c>
      <c r="D250" s="37">
        <v>44741</v>
      </c>
      <c r="E250" s="36" t="s">
        <v>45</v>
      </c>
      <c r="H250" s="36">
        <v>20.12</v>
      </c>
      <c r="I250" s="36">
        <v>2</v>
      </c>
      <c r="J250" s="36">
        <v>192.2</v>
      </c>
      <c r="K250" s="36">
        <v>1</v>
      </c>
      <c r="L250" s="36">
        <v>54.0535</v>
      </c>
      <c r="M250" s="36">
        <v>17.823799999999999</v>
      </c>
      <c r="N250" s="36">
        <f>M250-((AFDW!M76)*L250)</f>
        <v>16.063200285714284</v>
      </c>
      <c r="O250" s="36">
        <f t="shared" si="15"/>
        <v>0.67025632012728131</v>
      </c>
      <c r="P250" s="36">
        <f t="shared" si="16"/>
        <v>0.7028277486987099</v>
      </c>
      <c r="Q250" s="36">
        <f t="shared" si="10"/>
        <v>3.0326585801007644</v>
      </c>
      <c r="R250" s="36">
        <f t="shared" si="17"/>
        <v>3.365051735554351</v>
      </c>
      <c r="X250" s="38"/>
    </row>
    <row r="251" spans="1:38" ht="13" x14ac:dyDescent="0.15">
      <c r="A251" s="35" t="s">
        <v>44</v>
      </c>
      <c r="B251" s="36" t="s">
        <v>37</v>
      </c>
      <c r="C251" s="36">
        <v>1</v>
      </c>
      <c r="D251" s="37">
        <v>44741</v>
      </c>
      <c r="E251" s="36" t="s">
        <v>45</v>
      </c>
      <c r="H251" s="36">
        <v>20.12</v>
      </c>
      <c r="I251" s="36">
        <v>2</v>
      </c>
      <c r="J251" s="36">
        <v>192.2</v>
      </c>
      <c r="K251" s="36">
        <v>1</v>
      </c>
      <c r="L251" s="36">
        <v>54.0535</v>
      </c>
      <c r="M251" s="36">
        <v>17.823799999999999</v>
      </c>
      <c r="N251" s="36">
        <f>M251-((AFDW!M76)*L251)</f>
        <v>16.063200285714284</v>
      </c>
      <c r="O251" s="36">
        <f t="shared" si="15"/>
        <v>0.67025632012728131</v>
      </c>
      <c r="P251" s="36">
        <f t="shared" si="16"/>
        <v>0.7028277486987099</v>
      </c>
      <c r="Q251" s="36">
        <f t="shared" si="10"/>
        <v>3.0326585801007644</v>
      </c>
      <c r="R251" s="36">
        <f t="shared" si="17"/>
        <v>3.365051735554351</v>
      </c>
      <c r="X251" s="38"/>
    </row>
    <row r="252" spans="1:38" ht="13" x14ac:dyDescent="0.15">
      <c r="A252" s="35" t="s">
        <v>44</v>
      </c>
      <c r="B252" s="36" t="s">
        <v>37</v>
      </c>
      <c r="C252" s="36">
        <v>1</v>
      </c>
      <c r="D252" s="37">
        <v>44741</v>
      </c>
      <c r="E252" s="36" t="s">
        <v>45</v>
      </c>
      <c r="H252" s="36">
        <v>20.12</v>
      </c>
      <c r="I252" s="36">
        <v>3</v>
      </c>
      <c r="J252" s="36">
        <v>220.5</v>
      </c>
      <c r="K252" s="36">
        <v>1</v>
      </c>
      <c r="L252" s="36">
        <v>84.203000000000003</v>
      </c>
      <c r="M252" s="36">
        <v>26.711099999999998</v>
      </c>
      <c r="N252" s="36">
        <f>M252-((AFDW!M76)*L252)</f>
        <v>23.968487999999997</v>
      </c>
      <c r="O252" s="36">
        <f t="shared" si="15"/>
        <v>0.68277733572438037</v>
      </c>
      <c r="P252" s="36">
        <f t="shared" si="16"/>
        <v>0.71534876429580896</v>
      </c>
      <c r="Q252" s="36">
        <f t="shared" si="10"/>
        <v>3.1523598803493682</v>
      </c>
      <c r="R252" s="36">
        <f t="shared" si="17"/>
        <v>3.5130709955504917</v>
      </c>
      <c r="X252" s="38"/>
    </row>
    <row r="253" spans="1:38" ht="13" x14ac:dyDescent="0.15">
      <c r="A253" s="35" t="s">
        <v>44</v>
      </c>
      <c r="B253" s="36" t="s">
        <v>37</v>
      </c>
      <c r="C253" s="36">
        <v>1</v>
      </c>
      <c r="D253" s="37">
        <v>44741</v>
      </c>
      <c r="E253" s="36" t="s">
        <v>45</v>
      </c>
      <c r="H253" s="36">
        <v>20.12</v>
      </c>
      <c r="I253" s="36">
        <v>3</v>
      </c>
      <c r="J253" s="36">
        <v>220.5</v>
      </c>
      <c r="K253" s="36">
        <v>1</v>
      </c>
      <c r="L253" s="36">
        <v>84.203000000000003</v>
      </c>
      <c r="M253" s="36">
        <v>26.711099999999998</v>
      </c>
      <c r="N253" s="36">
        <f>M253-((AFDW!M76)*L253)</f>
        <v>23.968487999999997</v>
      </c>
      <c r="O253" s="36">
        <f t="shared" si="15"/>
        <v>0.68277733572438037</v>
      </c>
      <c r="P253" s="36">
        <f t="shared" si="16"/>
        <v>0.71534876429580896</v>
      </c>
      <c r="Q253" s="36">
        <f t="shared" si="10"/>
        <v>3.1523598803493682</v>
      </c>
      <c r="R253" s="36">
        <f t="shared" si="17"/>
        <v>3.5130709955504917</v>
      </c>
      <c r="X253" s="38"/>
    </row>
    <row r="254" spans="1:38" ht="13" x14ac:dyDescent="0.15">
      <c r="A254" s="35" t="s">
        <v>44</v>
      </c>
      <c r="B254" s="36" t="s">
        <v>37</v>
      </c>
      <c r="C254" s="36">
        <v>1</v>
      </c>
      <c r="D254" s="37">
        <v>44741</v>
      </c>
      <c r="E254" s="36" t="s">
        <v>45</v>
      </c>
      <c r="H254" s="36">
        <v>20.12</v>
      </c>
      <c r="I254" s="36">
        <v>3</v>
      </c>
      <c r="J254" s="36">
        <v>220.5</v>
      </c>
      <c r="K254" s="36">
        <v>1</v>
      </c>
      <c r="L254" s="36">
        <v>84.203000000000003</v>
      </c>
      <c r="M254" s="36">
        <v>26.711099999999998</v>
      </c>
      <c r="N254" s="36">
        <f>M253-((AFDW!M76)*L253)</f>
        <v>23.968487999999997</v>
      </c>
      <c r="O254" s="36">
        <f t="shared" si="15"/>
        <v>0.68277733572438037</v>
      </c>
      <c r="P254" s="36">
        <f t="shared" si="16"/>
        <v>0.71534876429580896</v>
      </c>
      <c r="Q254" s="36">
        <f t="shared" si="10"/>
        <v>3.1523598803493682</v>
      </c>
      <c r="R254" s="36">
        <f t="shared" si="17"/>
        <v>3.5130709955504917</v>
      </c>
      <c r="X254" s="38"/>
    </row>
    <row r="255" spans="1:38" ht="13" x14ac:dyDescent="0.15">
      <c r="A255" s="35" t="s">
        <v>44</v>
      </c>
      <c r="B255" s="36" t="s">
        <v>37</v>
      </c>
      <c r="C255" s="36">
        <v>1</v>
      </c>
      <c r="D255" s="37">
        <v>44741</v>
      </c>
      <c r="E255" s="36" t="s">
        <v>45</v>
      </c>
      <c r="H255" s="36">
        <v>20.12</v>
      </c>
      <c r="I255" s="36">
        <v>4</v>
      </c>
      <c r="J255" s="36">
        <v>215.48</v>
      </c>
      <c r="K255" s="36">
        <v>1</v>
      </c>
      <c r="L255" s="36">
        <v>78.816500000000005</v>
      </c>
      <c r="M255" s="36">
        <v>21.668600000000001</v>
      </c>
      <c r="N255" s="36">
        <f>M255-((AFDW!M76)*L255)</f>
        <v>19.101434000000001</v>
      </c>
      <c r="O255" s="36">
        <f t="shared" si="15"/>
        <v>0.72507533321068562</v>
      </c>
      <c r="P255" s="36">
        <f t="shared" si="16"/>
        <v>0.7576467617821141</v>
      </c>
      <c r="Q255" s="36">
        <f t="shared" si="10"/>
        <v>3.6373600509493</v>
      </c>
      <c r="R255" s="36">
        <f t="shared" si="17"/>
        <v>4.12620853491942</v>
      </c>
      <c r="S255" s="36">
        <v>1.3635999999999999</v>
      </c>
      <c r="T255" s="36">
        <v>19573793.5</v>
      </c>
      <c r="U255" s="36">
        <f>T255/1000000</f>
        <v>19.573793500000001</v>
      </c>
      <c r="V255" s="36">
        <f>U255/AVERAGE(Q246:Q257)</f>
        <v>6.2030481027439501</v>
      </c>
      <c r="W255" s="36">
        <f>U255/AVERAGE(R246:R257)</f>
        <v>5.5587953107743857</v>
      </c>
      <c r="X255" s="38"/>
    </row>
    <row r="256" spans="1:38" ht="13" x14ac:dyDescent="0.15">
      <c r="A256" s="35" t="s">
        <v>44</v>
      </c>
      <c r="B256" s="36" t="s">
        <v>37</v>
      </c>
      <c r="C256" s="36">
        <v>1</v>
      </c>
      <c r="D256" s="37">
        <v>44741</v>
      </c>
      <c r="E256" s="36" t="s">
        <v>45</v>
      </c>
      <c r="H256" s="36">
        <v>20.12</v>
      </c>
      <c r="I256" s="36">
        <v>4</v>
      </c>
      <c r="J256" s="36">
        <v>215.48</v>
      </c>
      <c r="K256" s="36">
        <v>1</v>
      </c>
      <c r="L256" s="36">
        <v>78.816500000000005</v>
      </c>
      <c r="M256" s="36">
        <v>21.668600000000001</v>
      </c>
      <c r="N256" s="36">
        <f>M256-((AFDW!M76)*L256)</f>
        <v>19.101434000000001</v>
      </c>
      <c r="O256" s="36">
        <f t="shared" si="15"/>
        <v>0.72507533321068562</v>
      </c>
      <c r="P256" s="36">
        <f t="shared" si="16"/>
        <v>0.7576467617821141</v>
      </c>
      <c r="Q256" s="36">
        <f t="shared" si="10"/>
        <v>3.6373600509493</v>
      </c>
      <c r="R256" s="36">
        <f t="shared" si="17"/>
        <v>4.12620853491942</v>
      </c>
      <c r="X256" s="38"/>
    </row>
    <row r="257" spans="1:38" ht="13" x14ac:dyDescent="0.15">
      <c r="A257" s="39" t="s">
        <v>44</v>
      </c>
      <c r="B257" s="40" t="s">
        <v>37</v>
      </c>
      <c r="C257" s="40">
        <v>1</v>
      </c>
      <c r="D257" s="41">
        <v>44741</v>
      </c>
      <c r="E257" s="40" t="s">
        <v>45</v>
      </c>
      <c r="F257" s="40"/>
      <c r="G257" s="40"/>
      <c r="H257" s="40">
        <v>20.12</v>
      </c>
      <c r="I257" s="40">
        <v>4</v>
      </c>
      <c r="J257" s="40">
        <v>215.48</v>
      </c>
      <c r="K257" s="40">
        <v>1</v>
      </c>
      <c r="L257" s="40">
        <v>78.816500000000005</v>
      </c>
      <c r="M257" s="40">
        <v>21.668600000000001</v>
      </c>
      <c r="N257" s="40">
        <f>M257-((AFDW!M76)*L257)</f>
        <v>19.101434000000001</v>
      </c>
      <c r="O257" s="40">
        <f t="shared" si="15"/>
        <v>0.72507533321068562</v>
      </c>
      <c r="P257" s="40">
        <f t="shared" si="16"/>
        <v>0.7576467617821141</v>
      </c>
      <c r="Q257" s="40">
        <f t="shared" si="10"/>
        <v>3.6373600509493</v>
      </c>
      <c r="R257" s="40">
        <f t="shared" si="17"/>
        <v>4.12620853491942</v>
      </c>
      <c r="S257" s="40"/>
      <c r="T257" s="40"/>
      <c r="U257" s="40"/>
      <c r="V257" s="40"/>
      <c r="W257" s="40"/>
      <c r="X257" s="42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</row>
    <row r="258" spans="1:38" ht="13" x14ac:dyDescent="0.15">
      <c r="A258" s="35" t="s">
        <v>44</v>
      </c>
      <c r="B258" s="36" t="s">
        <v>37</v>
      </c>
      <c r="C258" s="36">
        <v>1</v>
      </c>
      <c r="D258" s="37">
        <v>44748</v>
      </c>
      <c r="E258" s="36" t="s">
        <v>46</v>
      </c>
      <c r="H258" s="36">
        <v>20.12</v>
      </c>
      <c r="I258" s="36">
        <v>1</v>
      </c>
      <c r="J258" s="36">
        <v>227</v>
      </c>
      <c r="K258" s="36">
        <v>1</v>
      </c>
      <c r="L258" s="36">
        <v>91.191000000000003</v>
      </c>
      <c r="M258" s="36">
        <v>31.184999999999999</v>
      </c>
      <c r="N258" s="36">
        <f>M258-((AFDW!P84)*L258)</f>
        <v>28.218668429855772</v>
      </c>
      <c r="O258" s="36">
        <f t="shared" si="15"/>
        <v>0.6580254630391158</v>
      </c>
      <c r="P258" s="36">
        <f t="shared" si="16"/>
        <v>0.69055423857775688</v>
      </c>
      <c r="Q258" s="36">
        <f t="shared" si="10"/>
        <v>2.9241943241943242</v>
      </c>
      <c r="R258" s="36">
        <f t="shared" si="17"/>
        <v>3.2315840921649785</v>
      </c>
      <c r="X258" s="38"/>
    </row>
    <row r="259" spans="1:38" ht="13" x14ac:dyDescent="0.15">
      <c r="A259" s="35" t="s">
        <v>44</v>
      </c>
      <c r="B259" s="36" t="s">
        <v>37</v>
      </c>
      <c r="C259" s="36">
        <v>1</v>
      </c>
      <c r="D259" s="37">
        <v>44748</v>
      </c>
      <c r="E259" s="36" t="s">
        <v>46</v>
      </c>
      <c r="H259" s="36">
        <v>20.12</v>
      </c>
      <c r="I259" s="36">
        <v>1</v>
      </c>
      <c r="J259" s="36">
        <v>227</v>
      </c>
      <c r="K259" s="36">
        <v>1</v>
      </c>
      <c r="L259" s="36">
        <v>91.191000000000003</v>
      </c>
      <c r="M259" s="36">
        <v>31.184999999999999</v>
      </c>
      <c r="N259" s="36">
        <f>M258-((AFDW!P84)*L258)</f>
        <v>28.218668429855772</v>
      </c>
      <c r="O259" s="36">
        <f t="shared" si="15"/>
        <v>0.6580254630391158</v>
      </c>
      <c r="P259" s="36">
        <f t="shared" si="16"/>
        <v>0.69055423857775688</v>
      </c>
      <c r="Q259" s="36">
        <f t="shared" si="10"/>
        <v>2.9241943241943242</v>
      </c>
      <c r="R259" s="36">
        <f t="shared" si="17"/>
        <v>3.2315840921649785</v>
      </c>
      <c r="X259" s="38"/>
    </row>
    <row r="260" spans="1:38" ht="13" x14ac:dyDescent="0.15">
      <c r="A260" s="35" t="s">
        <v>44</v>
      </c>
      <c r="B260" s="36" t="s">
        <v>37</v>
      </c>
      <c r="C260" s="36">
        <v>1</v>
      </c>
      <c r="D260" s="37">
        <v>44748</v>
      </c>
      <c r="E260" s="36" t="s">
        <v>46</v>
      </c>
      <c r="H260" s="36">
        <v>20.12</v>
      </c>
      <c r="I260" s="36">
        <v>1</v>
      </c>
      <c r="J260" s="36">
        <v>227</v>
      </c>
      <c r="K260" s="36">
        <v>1</v>
      </c>
      <c r="L260" s="36">
        <v>91.191000000000003</v>
      </c>
      <c r="M260" s="36">
        <v>31.184999999999999</v>
      </c>
      <c r="N260" s="36">
        <f>M258-((AFDW!P84)*L258)</f>
        <v>28.218668429855772</v>
      </c>
      <c r="O260" s="36">
        <f t="shared" si="15"/>
        <v>0.6580254630391158</v>
      </c>
      <c r="P260" s="36">
        <f t="shared" si="16"/>
        <v>0.69055423857775688</v>
      </c>
      <c r="Q260" s="36">
        <f t="shared" si="10"/>
        <v>2.9241943241943242</v>
      </c>
      <c r="R260" s="36">
        <f t="shared" si="17"/>
        <v>3.2315840921649785</v>
      </c>
      <c r="X260" s="38"/>
    </row>
    <row r="261" spans="1:38" ht="13" x14ac:dyDescent="0.15">
      <c r="A261" s="35" t="s">
        <v>44</v>
      </c>
      <c r="B261" s="36" t="s">
        <v>37</v>
      </c>
      <c r="C261" s="36">
        <v>1</v>
      </c>
      <c r="D261" s="37">
        <v>44748</v>
      </c>
      <c r="E261" s="36" t="s">
        <v>46</v>
      </c>
      <c r="H261" s="36">
        <v>20.12</v>
      </c>
      <c r="I261" s="36">
        <v>2</v>
      </c>
      <c r="J261" s="36">
        <v>172.1</v>
      </c>
      <c r="K261" s="36">
        <v>1</v>
      </c>
      <c r="L261" s="36">
        <v>41.7941</v>
      </c>
      <c r="M261" s="36">
        <v>16.586200000000002</v>
      </c>
      <c r="N261" s="36">
        <f>M261-((AFDW!P84)*L261)</f>
        <v>15.226689102260478</v>
      </c>
      <c r="O261" s="36">
        <f t="shared" si="15"/>
        <v>0.60314494151088316</v>
      </c>
      <c r="P261" s="36">
        <f t="shared" si="16"/>
        <v>0.63567371704952425</v>
      </c>
      <c r="Q261" s="36">
        <f t="shared" si="10"/>
        <v>2.5198116506493347</v>
      </c>
      <c r="R261" s="36">
        <f t="shared" si="17"/>
        <v>2.7447923655179549</v>
      </c>
      <c r="X261" s="38"/>
    </row>
    <row r="262" spans="1:38" ht="13" x14ac:dyDescent="0.15">
      <c r="A262" s="35" t="s">
        <v>44</v>
      </c>
      <c r="B262" s="36" t="s">
        <v>37</v>
      </c>
      <c r="C262" s="36">
        <v>1</v>
      </c>
      <c r="D262" s="37">
        <v>44748</v>
      </c>
      <c r="E262" s="36" t="s">
        <v>46</v>
      </c>
      <c r="H262" s="36">
        <v>20.12</v>
      </c>
      <c r="I262" s="36">
        <v>2</v>
      </c>
      <c r="J262" s="36">
        <v>172.1</v>
      </c>
      <c r="K262" s="36">
        <v>1</v>
      </c>
      <c r="L262" s="36">
        <v>41.7941</v>
      </c>
      <c r="M262" s="36">
        <v>16.586200000000002</v>
      </c>
      <c r="N262" s="36">
        <f>M261-((AFDW!P84)*L261)</f>
        <v>15.226689102260478</v>
      </c>
      <c r="O262" s="36">
        <f t="shared" si="15"/>
        <v>0.60314494151088316</v>
      </c>
      <c r="P262" s="36">
        <f t="shared" si="16"/>
        <v>0.63567371704952425</v>
      </c>
      <c r="Q262" s="36">
        <f t="shared" si="10"/>
        <v>2.5198116506493347</v>
      </c>
      <c r="R262" s="36">
        <f t="shared" si="17"/>
        <v>2.7447923655179549</v>
      </c>
      <c r="X262" s="38"/>
    </row>
    <row r="263" spans="1:38" ht="13" x14ac:dyDescent="0.15">
      <c r="A263" s="35" t="s">
        <v>44</v>
      </c>
      <c r="B263" s="36" t="s">
        <v>37</v>
      </c>
      <c r="C263" s="36">
        <v>1</v>
      </c>
      <c r="D263" s="37">
        <v>44748</v>
      </c>
      <c r="E263" s="36" t="s">
        <v>46</v>
      </c>
      <c r="H263" s="36">
        <v>20.12</v>
      </c>
      <c r="I263" s="36">
        <v>2</v>
      </c>
      <c r="J263" s="36">
        <v>172.1</v>
      </c>
      <c r="K263" s="36">
        <v>1</v>
      </c>
      <c r="L263" s="36">
        <v>41.7941</v>
      </c>
      <c r="M263" s="36">
        <v>16.586200000000002</v>
      </c>
      <c r="N263" s="36">
        <f>M261-((AFDW!P84)*L261)</f>
        <v>15.226689102260478</v>
      </c>
      <c r="O263" s="36">
        <f t="shared" si="15"/>
        <v>0.60314494151088316</v>
      </c>
      <c r="P263" s="36">
        <f t="shared" si="16"/>
        <v>0.63567371704952425</v>
      </c>
      <c r="Q263" s="36">
        <f t="shared" si="10"/>
        <v>2.5198116506493347</v>
      </c>
      <c r="R263" s="36">
        <f t="shared" si="17"/>
        <v>2.7447923655179549</v>
      </c>
      <c r="X263" s="38"/>
    </row>
    <row r="264" spans="1:38" ht="13" x14ac:dyDescent="0.15">
      <c r="A264" s="35" t="s">
        <v>44</v>
      </c>
      <c r="B264" s="36" t="s">
        <v>37</v>
      </c>
      <c r="C264" s="36">
        <v>1</v>
      </c>
      <c r="D264" s="37">
        <v>44748</v>
      </c>
      <c r="E264" s="36" t="s">
        <v>46</v>
      </c>
      <c r="H264" s="36">
        <v>20.12</v>
      </c>
      <c r="I264" s="36">
        <v>3</v>
      </c>
      <c r="J264" s="36">
        <v>191.5</v>
      </c>
      <c r="K264" s="36">
        <v>1</v>
      </c>
      <c r="L264" s="36">
        <v>62.569699999999997</v>
      </c>
      <c r="M264" s="36">
        <v>21.6233</v>
      </c>
      <c r="N264" s="36">
        <f>M264-((AFDW!P84)*L264)</f>
        <v>19.587984273179885</v>
      </c>
      <c r="O264" s="36">
        <f t="shared" si="15"/>
        <v>0.65441259906951765</v>
      </c>
      <c r="P264" s="36">
        <f t="shared" si="16"/>
        <v>0.68694137460815874</v>
      </c>
      <c r="Q264" s="36">
        <f t="shared" si="10"/>
        <v>2.8936240074364226</v>
      </c>
      <c r="R264" s="36">
        <f t="shared" si="17"/>
        <v>3.1942898833991418</v>
      </c>
      <c r="X264" s="38"/>
    </row>
    <row r="265" spans="1:38" ht="13" x14ac:dyDescent="0.15">
      <c r="A265" s="35" t="s">
        <v>44</v>
      </c>
      <c r="B265" s="36" t="s">
        <v>37</v>
      </c>
      <c r="C265" s="36">
        <v>1</v>
      </c>
      <c r="D265" s="37">
        <v>44748</v>
      </c>
      <c r="E265" s="36" t="s">
        <v>46</v>
      </c>
      <c r="H265" s="36">
        <v>20.12</v>
      </c>
      <c r="I265" s="36">
        <v>3</v>
      </c>
      <c r="J265" s="36">
        <v>191.5</v>
      </c>
      <c r="K265" s="36">
        <v>1</v>
      </c>
      <c r="L265" s="36">
        <v>62.569699999999997</v>
      </c>
      <c r="M265" s="36">
        <v>21.6233</v>
      </c>
      <c r="N265" s="36">
        <f>M264-((AFDW!P84)*L264)</f>
        <v>19.587984273179885</v>
      </c>
      <c r="O265" s="36">
        <f t="shared" si="15"/>
        <v>0.65441259906951765</v>
      </c>
      <c r="P265" s="36">
        <f t="shared" si="16"/>
        <v>0.68694137460815874</v>
      </c>
      <c r="Q265" s="36">
        <f t="shared" si="10"/>
        <v>2.8936240074364226</v>
      </c>
      <c r="R265" s="36">
        <f t="shared" si="17"/>
        <v>3.1942898833991418</v>
      </c>
      <c r="X265" s="38"/>
    </row>
    <row r="266" spans="1:38" ht="13" x14ac:dyDescent="0.15">
      <c r="A266" s="35" t="s">
        <v>44</v>
      </c>
      <c r="B266" s="36" t="s">
        <v>37</v>
      </c>
      <c r="C266" s="36">
        <v>1</v>
      </c>
      <c r="D266" s="37">
        <v>44748</v>
      </c>
      <c r="E266" s="36" t="s">
        <v>46</v>
      </c>
      <c r="H266" s="36">
        <v>20.12</v>
      </c>
      <c r="I266" s="36">
        <v>3</v>
      </c>
      <c r="J266" s="36">
        <v>191.5</v>
      </c>
      <c r="K266" s="36">
        <v>1</v>
      </c>
      <c r="L266" s="36">
        <v>62.569699999999997</v>
      </c>
      <c r="M266" s="36">
        <v>21.6233</v>
      </c>
      <c r="N266" s="36">
        <f>M264-((AFDW!P84)*L264)</f>
        <v>19.587984273179885</v>
      </c>
      <c r="O266" s="36">
        <f t="shared" si="15"/>
        <v>0.65441259906951765</v>
      </c>
      <c r="P266" s="36">
        <f t="shared" si="16"/>
        <v>0.68694137460815874</v>
      </c>
      <c r="Q266" s="36">
        <f t="shared" si="10"/>
        <v>2.8936240074364226</v>
      </c>
      <c r="R266" s="36">
        <f t="shared" si="17"/>
        <v>3.1942898833991418</v>
      </c>
      <c r="X266" s="38"/>
    </row>
    <row r="267" spans="1:38" ht="13" x14ac:dyDescent="0.15">
      <c r="A267" s="35" t="s">
        <v>44</v>
      </c>
      <c r="B267" s="36" t="s">
        <v>37</v>
      </c>
      <c r="C267" s="36">
        <v>1</v>
      </c>
      <c r="D267" s="37">
        <v>44748</v>
      </c>
      <c r="E267" s="36" t="s">
        <v>46</v>
      </c>
      <c r="H267" s="36">
        <v>20.12</v>
      </c>
      <c r="I267" s="36">
        <v>4</v>
      </c>
      <c r="J267" s="36">
        <v>223.02</v>
      </c>
      <c r="K267" s="36">
        <v>1</v>
      </c>
      <c r="L267" s="36">
        <v>93.938900000000004</v>
      </c>
      <c r="M267" s="36">
        <v>31.3003</v>
      </c>
      <c r="N267" s="36">
        <f>M267-((AFDW!P84)*L267)</f>
        <v>28.244582607553141</v>
      </c>
      <c r="O267" s="36">
        <f t="shared" si="15"/>
        <v>0.6668015060853385</v>
      </c>
      <c r="P267" s="36">
        <f t="shared" si="16"/>
        <v>0.6993302816239797</v>
      </c>
      <c r="Q267" s="36">
        <f t="shared" si="10"/>
        <v>3.0012140458717651</v>
      </c>
      <c r="R267" s="36">
        <f t="shared" si="17"/>
        <v>3.3259085929943586</v>
      </c>
      <c r="X267" s="38"/>
    </row>
    <row r="268" spans="1:38" ht="13" x14ac:dyDescent="0.15">
      <c r="A268" s="35" t="s">
        <v>44</v>
      </c>
      <c r="B268" s="36" t="s">
        <v>37</v>
      </c>
      <c r="C268" s="36">
        <v>1</v>
      </c>
      <c r="D268" s="37">
        <v>44748</v>
      </c>
      <c r="E268" s="36" t="s">
        <v>46</v>
      </c>
      <c r="H268" s="36">
        <v>20.12</v>
      </c>
      <c r="I268" s="36">
        <v>4</v>
      </c>
      <c r="J268" s="36">
        <v>223.02</v>
      </c>
      <c r="K268" s="36">
        <v>1</v>
      </c>
      <c r="L268" s="36">
        <v>93.938900000000004</v>
      </c>
      <c r="M268" s="36">
        <v>31.3003</v>
      </c>
      <c r="N268" s="36">
        <f>M267-((AFDW!P84)*L267)</f>
        <v>28.244582607553141</v>
      </c>
      <c r="O268" s="36">
        <f t="shared" si="15"/>
        <v>0.6668015060853385</v>
      </c>
      <c r="P268" s="36">
        <f t="shared" si="16"/>
        <v>0.6993302816239797</v>
      </c>
      <c r="Q268" s="36">
        <f t="shared" si="10"/>
        <v>3.0012140458717651</v>
      </c>
      <c r="R268" s="36">
        <f t="shared" si="17"/>
        <v>3.3259085929943586</v>
      </c>
      <c r="X268" s="38"/>
    </row>
    <row r="269" spans="1:38" ht="13" x14ac:dyDescent="0.15">
      <c r="A269" s="35" t="s">
        <v>44</v>
      </c>
      <c r="B269" s="36" t="s">
        <v>37</v>
      </c>
      <c r="C269" s="36">
        <v>1</v>
      </c>
      <c r="D269" s="37">
        <v>44748</v>
      </c>
      <c r="E269" s="36" t="s">
        <v>46</v>
      </c>
      <c r="H269" s="36">
        <v>20.12</v>
      </c>
      <c r="I269" s="36">
        <v>4</v>
      </c>
      <c r="J269" s="36">
        <v>223.02</v>
      </c>
      <c r="K269" s="36">
        <v>1</v>
      </c>
      <c r="L269" s="36">
        <v>93.938900000000004</v>
      </c>
      <c r="M269" s="36">
        <v>31.3003</v>
      </c>
      <c r="N269" s="36">
        <f>M267-((AFDW!P84)*L267)</f>
        <v>28.244582607553141</v>
      </c>
      <c r="O269" s="36">
        <f t="shared" si="15"/>
        <v>0.6668015060853385</v>
      </c>
      <c r="P269" s="36">
        <f t="shared" si="16"/>
        <v>0.6993302816239797</v>
      </c>
      <c r="Q269" s="36">
        <f t="shared" si="10"/>
        <v>3.0012140458717651</v>
      </c>
      <c r="R269" s="36">
        <f t="shared" si="17"/>
        <v>3.3259085929943586</v>
      </c>
      <c r="X269" s="38"/>
    </row>
    <row r="270" spans="1:38" ht="13" x14ac:dyDescent="0.15">
      <c r="A270" s="35" t="s">
        <v>44</v>
      </c>
      <c r="B270" s="36" t="s">
        <v>37</v>
      </c>
      <c r="C270" s="36">
        <v>1</v>
      </c>
      <c r="D270" s="37">
        <v>44748</v>
      </c>
      <c r="E270" s="36" t="s">
        <v>46</v>
      </c>
      <c r="H270" s="36">
        <v>20.12</v>
      </c>
      <c r="I270" s="36">
        <v>5</v>
      </c>
      <c r="J270" s="36">
        <v>230.49</v>
      </c>
      <c r="K270" s="36">
        <v>1</v>
      </c>
      <c r="L270" s="36">
        <v>106.3201</v>
      </c>
      <c r="M270" s="36">
        <v>37.059199999999997</v>
      </c>
      <c r="N270" s="36">
        <f>M270-((AFDW!P84)*L270)</f>
        <v>33.600737331854113</v>
      </c>
      <c r="O270" s="36">
        <f t="shared" si="15"/>
        <v>0.65143749864795086</v>
      </c>
      <c r="P270" s="36">
        <f t="shared" si="16"/>
        <v>0.68396627418659206</v>
      </c>
      <c r="Q270" s="36">
        <f t="shared" si="10"/>
        <v>2.8689259347206635</v>
      </c>
      <c r="R270" s="36">
        <f t="shared" si="17"/>
        <v>3.1642192535818729</v>
      </c>
      <c r="X270" s="38"/>
    </row>
    <row r="271" spans="1:38" ht="13" x14ac:dyDescent="0.15">
      <c r="A271" s="35" t="s">
        <v>44</v>
      </c>
      <c r="B271" s="36" t="s">
        <v>37</v>
      </c>
      <c r="C271" s="36">
        <v>1</v>
      </c>
      <c r="D271" s="37">
        <v>44748</v>
      </c>
      <c r="E271" s="36" t="s">
        <v>46</v>
      </c>
      <c r="H271" s="36">
        <v>20.12</v>
      </c>
      <c r="I271" s="36">
        <v>5</v>
      </c>
      <c r="J271" s="36">
        <v>230.49</v>
      </c>
      <c r="K271" s="36">
        <v>1</v>
      </c>
      <c r="L271" s="36">
        <v>106.3201</v>
      </c>
      <c r="M271" s="36">
        <v>37.059199999999997</v>
      </c>
      <c r="N271" s="36">
        <f>M270-((AFDW!P84)*L270)</f>
        <v>33.600737331854113</v>
      </c>
      <c r="O271" s="36">
        <f t="shared" si="15"/>
        <v>0.65143749864795086</v>
      </c>
      <c r="P271" s="36">
        <f t="shared" si="16"/>
        <v>0.68396627418659206</v>
      </c>
      <c r="Q271" s="36">
        <f t="shared" si="10"/>
        <v>2.8689259347206635</v>
      </c>
      <c r="R271" s="36">
        <f t="shared" si="17"/>
        <v>3.1642192535818729</v>
      </c>
      <c r="X271" s="38"/>
    </row>
    <row r="272" spans="1:38" ht="13" x14ac:dyDescent="0.15">
      <c r="A272" s="35" t="s">
        <v>44</v>
      </c>
      <c r="B272" s="36" t="s">
        <v>37</v>
      </c>
      <c r="C272" s="36">
        <v>1</v>
      </c>
      <c r="D272" s="37">
        <v>44748</v>
      </c>
      <c r="E272" s="36" t="s">
        <v>46</v>
      </c>
      <c r="H272" s="36">
        <v>20.12</v>
      </c>
      <c r="I272" s="36">
        <v>5</v>
      </c>
      <c r="J272" s="36">
        <v>230.49</v>
      </c>
      <c r="K272" s="36">
        <v>1</v>
      </c>
      <c r="L272" s="36">
        <v>106.3201</v>
      </c>
      <c r="M272" s="36">
        <v>37.059199999999997</v>
      </c>
      <c r="N272" s="43">
        <f>M270-((AFDW!P84)*L270)</f>
        <v>33.600737331854113</v>
      </c>
      <c r="O272" s="36">
        <f t="shared" si="15"/>
        <v>0.65143749864795086</v>
      </c>
      <c r="P272" s="36">
        <f t="shared" si="16"/>
        <v>0.68396627418659206</v>
      </c>
      <c r="Q272" s="36">
        <f t="shared" si="10"/>
        <v>2.8689259347206635</v>
      </c>
      <c r="R272" s="36">
        <f t="shared" si="17"/>
        <v>3.1642192535818729</v>
      </c>
      <c r="X272" s="38"/>
    </row>
    <row r="273" spans="1:38" ht="13" x14ac:dyDescent="0.15">
      <c r="A273" s="35" t="s">
        <v>44</v>
      </c>
      <c r="B273" s="36" t="s">
        <v>37</v>
      </c>
      <c r="C273" s="36">
        <v>1</v>
      </c>
      <c r="D273" s="37">
        <v>44748</v>
      </c>
      <c r="E273" s="36" t="s">
        <v>46</v>
      </c>
      <c r="H273" s="36">
        <v>20.12</v>
      </c>
      <c r="I273" s="36">
        <v>6</v>
      </c>
      <c r="J273" s="36">
        <v>235.56</v>
      </c>
      <c r="K273" s="36">
        <v>1</v>
      </c>
      <c r="L273" s="36">
        <v>102.5111</v>
      </c>
      <c r="M273" s="36">
        <v>34.244900000000001</v>
      </c>
      <c r="N273" s="36">
        <f>M273-((AFDW!P84*L273))</f>
        <v>30.910339437880801</v>
      </c>
      <c r="O273" s="36">
        <f t="shared" si="15"/>
        <v>0.66593959093210398</v>
      </c>
      <c r="P273" s="36">
        <f t="shared" si="16"/>
        <v>0.69846836647074517</v>
      </c>
      <c r="Q273" s="36">
        <f t="shared" si="10"/>
        <v>2.9934705605798233</v>
      </c>
      <c r="R273" s="36">
        <f t="shared" si="17"/>
        <v>3.3164016269058516</v>
      </c>
      <c r="X273" s="38"/>
    </row>
    <row r="274" spans="1:38" ht="13" x14ac:dyDescent="0.15">
      <c r="A274" s="35" t="s">
        <v>44</v>
      </c>
      <c r="B274" s="36" t="s">
        <v>37</v>
      </c>
      <c r="C274" s="36">
        <v>1</v>
      </c>
      <c r="D274" s="37">
        <v>44748</v>
      </c>
      <c r="E274" s="36" t="s">
        <v>46</v>
      </c>
      <c r="H274" s="36">
        <v>20.12</v>
      </c>
      <c r="I274" s="36">
        <v>6</v>
      </c>
      <c r="J274" s="36">
        <v>235.56</v>
      </c>
      <c r="K274" s="36">
        <v>1</v>
      </c>
      <c r="L274" s="36">
        <v>102.5111</v>
      </c>
      <c r="M274" s="36">
        <v>34.244900000000001</v>
      </c>
      <c r="N274" s="36">
        <f>M273-((AFDW!P84*L273))</f>
        <v>30.910339437880801</v>
      </c>
      <c r="O274" s="36">
        <f t="shared" si="15"/>
        <v>0.66593959093210398</v>
      </c>
      <c r="P274" s="36">
        <f t="shared" si="16"/>
        <v>0.69846836647074517</v>
      </c>
      <c r="Q274" s="36">
        <f t="shared" si="10"/>
        <v>2.9934705605798233</v>
      </c>
      <c r="R274" s="36">
        <f t="shared" si="17"/>
        <v>3.3164016269058516</v>
      </c>
      <c r="X274" s="38"/>
    </row>
    <row r="275" spans="1:38" ht="13" x14ac:dyDescent="0.15">
      <c r="A275" s="35" t="s">
        <v>44</v>
      </c>
      <c r="B275" s="36" t="s">
        <v>37</v>
      </c>
      <c r="C275" s="36">
        <v>1</v>
      </c>
      <c r="D275" s="37">
        <v>44748</v>
      </c>
      <c r="E275" s="36" t="s">
        <v>46</v>
      </c>
      <c r="H275" s="36">
        <v>20.12</v>
      </c>
      <c r="I275" s="36">
        <v>6</v>
      </c>
      <c r="J275" s="36">
        <v>235.56</v>
      </c>
      <c r="K275" s="36">
        <v>1</v>
      </c>
      <c r="L275" s="36">
        <v>102.5111</v>
      </c>
      <c r="M275" s="36">
        <v>34.244900000000001</v>
      </c>
      <c r="N275" s="36">
        <f>M273-((AFDW!P84*L273))</f>
        <v>30.910339437880801</v>
      </c>
      <c r="O275" s="36">
        <f t="shared" si="15"/>
        <v>0.66593959093210398</v>
      </c>
      <c r="P275" s="36">
        <f t="shared" si="16"/>
        <v>0.69846836647074517</v>
      </c>
      <c r="Q275" s="36">
        <f t="shared" si="10"/>
        <v>2.9934705605798233</v>
      </c>
      <c r="R275" s="36">
        <f t="shared" si="17"/>
        <v>3.3164016269058516</v>
      </c>
      <c r="X275" s="38"/>
    </row>
    <row r="276" spans="1:38" ht="13" x14ac:dyDescent="0.15">
      <c r="A276" s="35" t="s">
        <v>44</v>
      </c>
      <c r="B276" s="36" t="s">
        <v>37</v>
      </c>
      <c r="C276" s="36">
        <v>1</v>
      </c>
      <c r="D276" s="37">
        <v>44748</v>
      </c>
      <c r="E276" s="36" t="s">
        <v>46</v>
      </c>
      <c r="H276" s="36">
        <v>20.12</v>
      </c>
      <c r="I276" s="36">
        <v>7</v>
      </c>
      <c r="J276" s="36">
        <v>165.5</v>
      </c>
      <c r="K276" s="36">
        <v>1</v>
      </c>
      <c r="L276" s="36">
        <v>47.561100000000003</v>
      </c>
      <c r="M276" s="36">
        <v>16.292200000000001</v>
      </c>
      <c r="N276" s="36">
        <f>M276-((AFDW!P84)*L276)</f>
        <v>14.745095653729134</v>
      </c>
      <c r="O276" s="36">
        <f t="shared" si="15"/>
        <v>0.65744694719003549</v>
      </c>
      <c r="P276" s="36">
        <f t="shared" si="16"/>
        <v>0.68997572272867669</v>
      </c>
      <c r="Q276" s="36">
        <f t="shared" si="10"/>
        <v>2.9192558402180184</v>
      </c>
      <c r="R276" s="36">
        <f t="shared" si="17"/>
        <v>3.225553846303566</v>
      </c>
      <c r="X276" s="38"/>
    </row>
    <row r="277" spans="1:38" ht="13" x14ac:dyDescent="0.15">
      <c r="A277" s="35" t="s">
        <v>44</v>
      </c>
      <c r="B277" s="36" t="s">
        <v>37</v>
      </c>
      <c r="C277" s="36">
        <v>1</v>
      </c>
      <c r="D277" s="37">
        <v>44748</v>
      </c>
      <c r="E277" s="36" t="s">
        <v>46</v>
      </c>
      <c r="H277" s="36">
        <v>20.12</v>
      </c>
      <c r="I277" s="36">
        <v>7</v>
      </c>
      <c r="J277" s="36">
        <v>165.5</v>
      </c>
      <c r="K277" s="36">
        <v>1</v>
      </c>
      <c r="L277" s="36">
        <v>47.561100000000003</v>
      </c>
      <c r="M277" s="36">
        <v>16.292200000000001</v>
      </c>
      <c r="N277" s="36">
        <f>M276-((AFDW!P84)*L276)</f>
        <v>14.745095653729134</v>
      </c>
      <c r="O277" s="36">
        <f t="shared" si="15"/>
        <v>0.65744694719003549</v>
      </c>
      <c r="P277" s="36">
        <f t="shared" si="16"/>
        <v>0.68997572272867669</v>
      </c>
      <c r="Q277" s="36">
        <f t="shared" si="10"/>
        <v>2.9192558402180184</v>
      </c>
      <c r="R277" s="36">
        <f t="shared" si="17"/>
        <v>3.225553846303566</v>
      </c>
      <c r="X277" s="38"/>
    </row>
    <row r="278" spans="1:38" ht="13" x14ac:dyDescent="0.15">
      <c r="A278" s="35" t="s">
        <v>44</v>
      </c>
      <c r="B278" s="36" t="s">
        <v>37</v>
      </c>
      <c r="C278" s="36">
        <v>1</v>
      </c>
      <c r="D278" s="37">
        <v>44748</v>
      </c>
      <c r="E278" s="36" t="s">
        <v>46</v>
      </c>
      <c r="H278" s="36">
        <v>20.12</v>
      </c>
      <c r="I278" s="36">
        <v>7</v>
      </c>
      <c r="J278" s="36">
        <v>165.5</v>
      </c>
      <c r="K278" s="36">
        <v>1</v>
      </c>
      <c r="L278" s="36">
        <v>47.561100000000003</v>
      </c>
      <c r="M278" s="36">
        <v>16.292200000000001</v>
      </c>
      <c r="N278" s="36">
        <f>M276-((AFDW!P84)*L276)</f>
        <v>14.745095653729134</v>
      </c>
      <c r="O278" s="36">
        <f t="shared" si="15"/>
        <v>0.65744694719003549</v>
      </c>
      <c r="P278" s="36">
        <f t="shared" si="16"/>
        <v>0.68997572272867669</v>
      </c>
      <c r="Q278" s="36">
        <f t="shared" si="10"/>
        <v>2.9192558402180184</v>
      </c>
      <c r="R278" s="36">
        <f t="shared" si="17"/>
        <v>3.225553846303566</v>
      </c>
      <c r="X278" s="38"/>
    </row>
    <row r="279" spans="1:38" ht="13" x14ac:dyDescent="0.15">
      <c r="A279" s="35" t="s">
        <v>44</v>
      </c>
      <c r="B279" s="36" t="s">
        <v>37</v>
      </c>
      <c r="C279" s="36">
        <v>1</v>
      </c>
      <c r="D279" s="37">
        <v>44748</v>
      </c>
      <c r="E279" s="36" t="s">
        <v>46</v>
      </c>
      <c r="H279" s="36">
        <v>20.12</v>
      </c>
      <c r="I279" s="36">
        <v>8</v>
      </c>
      <c r="J279" s="36">
        <v>181.44</v>
      </c>
      <c r="K279" s="36">
        <v>1</v>
      </c>
      <c r="L279" s="36">
        <v>47.561100000000003</v>
      </c>
      <c r="M279" s="36">
        <v>20.843800000000002</v>
      </c>
      <c r="N279" s="36">
        <f>M279-((AFDW!P84)*L279)</f>
        <v>19.296695653729135</v>
      </c>
      <c r="O279" s="36">
        <f t="shared" si="15"/>
        <v>0.56174688979018561</v>
      </c>
      <c r="P279" s="36">
        <f t="shared" si="16"/>
        <v>0.59427566532882681</v>
      </c>
      <c r="Q279" s="36">
        <f t="shared" si="10"/>
        <v>2.2817864304973181</v>
      </c>
      <c r="R279" s="36">
        <f t="shared" si="17"/>
        <v>2.4647276846494028</v>
      </c>
      <c r="S279" s="36">
        <v>1.1495</v>
      </c>
      <c r="T279" s="36">
        <v>18488128.18</v>
      </c>
      <c r="U279" s="36">
        <f>T279/1000000</f>
        <v>18.48812818</v>
      </c>
      <c r="X279" s="38"/>
    </row>
    <row r="280" spans="1:38" ht="13" x14ac:dyDescent="0.15">
      <c r="A280" s="35" t="s">
        <v>44</v>
      </c>
      <c r="B280" s="36" t="s">
        <v>37</v>
      </c>
      <c r="C280" s="36">
        <v>1</v>
      </c>
      <c r="D280" s="37">
        <v>44748</v>
      </c>
      <c r="E280" s="36" t="s">
        <v>46</v>
      </c>
      <c r="H280" s="36">
        <v>20.12</v>
      </c>
      <c r="I280" s="36">
        <v>8</v>
      </c>
      <c r="J280" s="36">
        <v>181.44</v>
      </c>
      <c r="K280" s="36">
        <v>1</v>
      </c>
      <c r="L280" s="36">
        <v>47.561100000000003</v>
      </c>
      <c r="M280" s="36">
        <v>20.843800000000002</v>
      </c>
      <c r="N280" s="36">
        <f>M279-((AFDW!P84)*L279)</f>
        <v>19.296695653729135</v>
      </c>
      <c r="O280" s="36">
        <f t="shared" si="15"/>
        <v>0.56174688979018561</v>
      </c>
      <c r="P280" s="36">
        <f t="shared" si="16"/>
        <v>0.59427566532882681</v>
      </c>
      <c r="Q280" s="36">
        <f t="shared" si="10"/>
        <v>2.2817864304973181</v>
      </c>
      <c r="R280" s="36">
        <f t="shared" si="17"/>
        <v>2.4647276846494028</v>
      </c>
      <c r="S280" s="36">
        <v>1.0647</v>
      </c>
      <c r="X280" s="38"/>
    </row>
    <row r="281" spans="1:38" ht="13" x14ac:dyDescent="0.15">
      <c r="A281" s="35" t="s">
        <v>44</v>
      </c>
      <c r="B281" s="36" t="s">
        <v>37</v>
      </c>
      <c r="C281" s="36">
        <v>1</v>
      </c>
      <c r="D281" s="37">
        <v>44748</v>
      </c>
      <c r="E281" s="36" t="s">
        <v>46</v>
      </c>
      <c r="H281" s="36">
        <v>20.12</v>
      </c>
      <c r="I281" s="36">
        <v>8</v>
      </c>
      <c r="J281" s="36">
        <v>181.44</v>
      </c>
      <c r="K281" s="36">
        <v>1</v>
      </c>
      <c r="L281" s="36">
        <v>47.561100000000003</v>
      </c>
      <c r="M281" s="36">
        <v>20.843800000000002</v>
      </c>
      <c r="N281" s="36">
        <f>M279-((AFDW!P84)*L279)</f>
        <v>19.296695653729135</v>
      </c>
      <c r="O281" s="36">
        <f t="shared" si="15"/>
        <v>0.56174688979018561</v>
      </c>
      <c r="P281" s="36">
        <f t="shared" si="16"/>
        <v>0.59427566532882681</v>
      </c>
      <c r="Q281" s="36">
        <f t="shared" si="10"/>
        <v>2.2817864304973181</v>
      </c>
      <c r="R281" s="36">
        <f t="shared" si="17"/>
        <v>2.4647276846494028</v>
      </c>
      <c r="X281" s="38"/>
    </row>
    <row r="282" spans="1:38" ht="13" x14ac:dyDescent="0.15">
      <c r="A282" s="35" t="s">
        <v>44</v>
      </c>
      <c r="B282" s="36" t="s">
        <v>37</v>
      </c>
      <c r="C282" s="36">
        <v>1</v>
      </c>
      <c r="D282" s="37">
        <v>44748</v>
      </c>
      <c r="E282" s="36" t="s">
        <v>46</v>
      </c>
      <c r="H282" s="36">
        <v>20.12</v>
      </c>
      <c r="I282" s="36">
        <v>9</v>
      </c>
      <c r="J282" s="36">
        <v>221.07</v>
      </c>
      <c r="K282" s="36">
        <v>1</v>
      </c>
      <c r="L282" s="36">
        <v>78.350499999999997</v>
      </c>
      <c r="M282" s="36">
        <v>24.0245</v>
      </c>
      <c r="N282" s="36">
        <f>M282-((AFDW!P84)*L282)</f>
        <v>21.475854172159693</v>
      </c>
      <c r="O282" s="36">
        <f t="shared" si="15"/>
        <v>0.69337145263910249</v>
      </c>
      <c r="P282" s="36">
        <f t="shared" si="16"/>
        <v>0.72590022817774369</v>
      </c>
      <c r="Q282" s="36">
        <f t="shared" si="10"/>
        <v>3.2612749484900831</v>
      </c>
      <c r="R282" s="36">
        <f t="shared" si="17"/>
        <v>3.6483065759298166</v>
      </c>
      <c r="S282" s="36">
        <v>1.6540999999999999</v>
      </c>
      <c r="T282" s="36">
        <v>20357727.010000002</v>
      </c>
      <c r="U282" s="36">
        <f>T282/1000000</f>
        <v>20.357727010000001</v>
      </c>
      <c r="V282" s="36">
        <f>U282/AVERAGE(Q258:Q287)</f>
        <v>6.993374968581378</v>
      </c>
      <c r="W282" s="36">
        <f>U282/AVERAGE(R258:R287)</f>
        <v>6.3227841004436725</v>
      </c>
      <c r="X282" s="38"/>
    </row>
    <row r="283" spans="1:38" ht="13" x14ac:dyDescent="0.15">
      <c r="A283" s="35" t="s">
        <v>44</v>
      </c>
      <c r="B283" s="36" t="s">
        <v>37</v>
      </c>
      <c r="C283" s="36">
        <v>1</v>
      </c>
      <c r="D283" s="37">
        <v>44748</v>
      </c>
      <c r="E283" s="36" t="s">
        <v>46</v>
      </c>
      <c r="H283" s="36">
        <v>20.12</v>
      </c>
      <c r="I283" s="36">
        <v>9</v>
      </c>
      <c r="J283" s="36">
        <v>221.07</v>
      </c>
      <c r="K283" s="36">
        <v>1</v>
      </c>
      <c r="L283" s="36">
        <v>78.350499999999997</v>
      </c>
      <c r="M283" s="36">
        <v>24.0245</v>
      </c>
      <c r="N283" s="36">
        <f>M282-((AFDW!P84)*L282)</f>
        <v>21.475854172159693</v>
      </c>
      <c r="O283" s="36">
        <f t="shared" si="15"/>
        <v>0.69337145263910249</v>
      </c>
      <c r="P283" s="36">
        <f t="shared" si="16"/>
        <v>0.72590022817774369</v>
      </c>
      <c r="Q283" s="36">
        <f t="shared" si="10"/>
        <v>3.2612749484900831</v>
      </c>
      <c r="R283" s="36">
        <f t="shared" si="17"/>
        <v>3.6483065759298166</v>
      </c>
      <c r="X283" s="38"/>
    </row>
    <row r="284" spans="1:38" ht="13" x14ac:dyDescent="0.15">
      <c r="A284" s="35" t="s">
        <v>44</v>
      </c>
      <c r="B284" s="36" t="s">
        <v>37</v>
      </c>
      <c r="C284" s="36">
        <v>1</v>
      </c>
      <c r="D284" s="37">
        <v>44748</v>
      </c>
      <c r="E284" s="36" t="s">
        <v>46</v>
      </c>
      <c r="H284" s="36">
        <v>20.12</v>
      </c>
      <c r="I284" s="36">
        <v>9</v>
      </c>
      <c r="J284" s="36">
        <v>221.07</v>
      </c>
      <c r="K284" s="36">
        <v>1</v>
      </c>
      <c r="L284" s="36">
        <v>78.350499999999997</v>
      </c>
      <c r="M284" s="36">
        <v>24.0245</v>
      </c>
      <c r="N284" s="36">
        <f>M282-((AFDW!P84)*L282)</f>
        <v>21.475854172159693</v>
      </c>
      <c r="O284" s="36">
        <f t="shared" si="15"/>
        <v>0.69337145263910249</v>
      </c>
      <c r="P284" s="36">
        <f t="shared" si="16"/>
        <v>0.72590022817774369</v>
      </c>
      <c r="Q284" s="36">
        <f t="shared" si="10"/>
        <v>3.2612749484900831</v>
      </c>
      <c r="R284" s="36">
        <f t="shared" si="17"/>
        <v>3.6483065759298166</v>
      </c>
      <c r="X284" s="38"/>
    </row>
    <row r="285" spans="1:38" ht="13" x14ac:dyDescent="0.15">
      <c r="A285" s="35" t="s">
        <v>44</v>
      </c>
      <c r="B285" s="36" t="s">
        <v>37</v>
      </c>
      <c r="C285" s="36">
        <v>1</v>
      </c>
      <c r="D285" s="37">
        <v>44748</v>
      </c>
      <c r="E285" s="36" t="s">
        <v>46</v>
      </c>
      <c r="H285" s="36">
        <v>20.12</v>
      </c>
      <c r="I285" s="36">
        <v>10</v>
      </c>
      <c r="J285" s="36">
        <v>151.13999999999999</v>
      </c>
      <c r="K285" s="36">
        <v>1</v>
      </c>
      <c r="L285" s="36">
        <v>26.939599999999999</v>
      </c>
      <c r="M285" s="36">
        <v>7.8166000000000002</v>
      </c>
      <c r="N285" s="36">
        <f>M285-((AFDW!P84)*L285)</f>
        <v>6.9402877984992219</v>
      </c>
      <c r="O285" s="36">
        <f t="shared" si="15"/>
        <v>0.7098472137670937</v>
      </c>
      <c r="P285" s="36">
        <f t="shared" si="16"/>
        <v>0.7423759893057349</v>
      </c>
      <c r="Q285" s="36">
        <f t="shared" si="10"/>
        <v>3.4464600977407054</v>
      </c>
      <c r="R285" s="36">
        <f t="shared" si="17"/>
        <v>3.8816257743411531</v>
      </c>
      <c r="S285" s="36">
        <v>1.3597999999999999</v>
      </c>
      <c r="T285" s="36">
        <v>21359506.219999999</v>
      </c>
      <c r="U285" s="36">
        <f>T285/1000000</f>
        <v>21.35950622</v>
      </c>
      <c r="V285" s="36">
        <f>U285/AVERAGE(Q258:Q287)</f>
        <v>7.3375105220160943</v>
      </c>
      <c r="W285" s="36">
        <f>U285/AVERAGE(R258:R287)</f>
        <v>6.6339206854873582</v>
      </c>
      <c r="X285" s="38"/>
    </row>
    <row r="286" spans="1:38" ht="13" x14ac:dyDescent="0.15">
      <c r="A286" s="35" t="s">
        <v>44</v>
      </c>
      <c r="B286" s="36" t="s">
        <v>37</v>
      </c>
      <c r="C286" s="36">
        <v>1</v>
      </c>
      <c r="D286" s="37">
        <v>44748</v>
      </c>
      <c r="E286" s="36" t="s">
        <v>46</v>
      </c>
      <c r="H286" s="36">
        <v>20.12</v>
      </c>
      <c r="I286" s="36">
        <v>10</v>
      </c>
      <c r="J286" s="36">
        <v>151.13999999999999</v>
      </c>
      <c r="K286" s="36">
        <v>1</v>
      </c>
      <c r="L286" s="36">
        <v>26.939599999999999</v>
      </c>
      <c r="M286" s="36">
        <v>7.8166000000000002</v>
      </c>
      <c r="N286" s="36">
        <f>M285-((AFDW!P84)*L285)</f>
        <v>6.9402877984992219</v>
      </c>
      <c r="O286" s="36">
        <f t="shared" si="15"/>
        <v>0.7098472137670937</v>
      </c>
      <c r="P286" s="36">
        <f t="shared" si="16"/>
        <v>0.7423759893057349</v>
      </c>
      <c r="Q286" s="36">
        <f t="shared" si="10"/>
        <v>3.4464600977407054</v>
      </c>
      <c r="R286" s="36">
        <f t="shared" si="17"/>
        <v>3.8816257743411531</v>
      </c>
      <c r="X286" s="38"/>
    </row>
    <row r="287" spans="1:38" ht="13" x14ac:dyDescent="0.15">
      <c r="A287" s="39" t="s">
        <v>44</v>
      </c>
      <c r="B287" s="40" t="s">
        <v>37</v>
      </c>
      <c r="C287" s="40">
        <v>1</v>
      </c>
      <c r="D287" s="41">
        <v>44748</v>
      </c>
      <c r="E287" s="40" t="s">
        <v>46</v>
      </c>
      <c r="F287" s="40"/>
      <c r="G287" s="40"/>
      <c r="H287" s="40">
        <v>20.12</v>
      </c>
      <c r="I287" s="40">
        <v>10</v>
      </c>
      <c r="J287" s="40">
        <v>151.13999999999999</v>
      </c>
      <c r="K287" s="40">
        <v>1</v>
      </c>
      <c r="L287" s="40">
        <v>26.939599999999999</v>
      </c>
      <c r="M287" s="40">
        <v>7.8166000000000002</v>
      </c>
      <c r="N287" s="40">
        <f>M285-((AFDW!P84)*L285)</f>
        <v>6.9402877984992219</v>
      </c>
      <c r="O287" s="40">
        <f t="shared" si="15"/>
        <v>0.7098472137670937</v>
      </c>
      <c r="P287" s="40">
        <f t="shared" si="16"/>
        <v>0.7423759893057349</v>
      </c>
      <c r="Q287" s="40">
        <f t="shared" si="10"/>
        <v>3.4464600977407054</v>
      </c>
      <c r="R287" s="40">
        <f t="shared" si="17"/>
        <v>3.8816257743411531</v>
      </c>
      <c r="S287" s="40"/>
      <c r="T287" s="40"/>
      <c r="U287" s="40"/>
      <c r="V287" s="40"/>
      <c r="W287" s="40"/>
      <c r="X287" s="42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</row>
    <row r="288" spans="1:38" ht="13" x14ac:dyDescent="0.15">
      <c r="A288" s="35" t="s">
        <v>44</v>
      </c>
      <c r="B288" s="36" t="s">
        <v>37</v>
      </c>
      <c r="C288" s="36">
        <v>1</v>
      </c>
      <c r="D288" s="37">
        <v>44776</v>
      </c>
      <c r="E288" s="36" t="s">
        <v>47</v>
      </c>
      <c r="H288" s="36">
        <v>22.86</v>
      </c>
      <c r="I288" s="36">
        <v>1</v>
      </c>
      <c r="J288" s="36">
        <v>174.01</v>
      </c>
      <c r="K288" s="36">
        <v>1</v>
      </c>
      <c r="L288" s="36">
        <v>45.997199999999999</v>
      </c>
      <c r="M288" s="36">
        <v>17.555299999999999</v>
      </c>
      <c r="O288" s="36">
        <f t="shared" si="15"/>
        <v>0.61833981198855592</v>
      </c>
      <c r="Q288" s="36">
        <f t="shared" si="10"/>
        <v>2.6201318120453654</v>
      </c>
      <c r="X288" s="38"/>
    </row>
    <row r="289" spans="1:24" ht="13" x14ac:dyDescent="0.15">
      <c r="A289" s="35" t="s">
        <v>44</v>
      </c>
      <c r="B289" s="36" t="s">
        <v>37</v>
      </c>
      <c r="C289" s="36">
        <v>1</v>
      </c>
      <c r="D289" s="37">
        <v>44776</v>
      </c>
      <c r="E289" s="36" t="s">
        <v>47</v>
      </c>
      <c r="H289" s="36">
        <v>22.86</v>
      </c>
      <c r="I289" s="36">
        <v>1</v>
      </c>
      <c r="J289" s="36">
        <v>174.01</v>
      </c>
      <c r="K289" s="36">
        <v>1</v>
      </c>
      <c r="L289" s="36">
        <v>45.997199999999999</v>
      </c>
      <c r="M289" s="36">
        <v>17.555299999999999</v>
      </c>
      <c r="O289" s="36">
        <f t="shared" si="15"/>
        <v>0.61833981198855592</v>
      </c>
      <c r="Q289" s="36">
        <f t="shared" si="10"/>
        <v>2.6201318120453654</v>
      </c>
      <c r="X289" s="38"/>
    </row>
    <row r="290" spans="1:24" ht="13" x14ac:dyDescent="0.15">
      <c r="A290" s="35" t="s">
        <v>44</v>
      </c>
      <c r="B290" s="36" t="s">
        <v>37</v>
      </c>
      <c r="C290" s="36">
        <v>1</v>
      </c>
      <c r="D290" s="37">
        <v>44776</v>
      </c>
      <c r="E290" s="36" t="s">
        <v>47</v>
      </c>
      <c r="H290" s="36">
        <v>22.86</v>
      </c>
      <c r="I290" s="36">
        <v>1</v>
      </c>
      <c r="J290" s="36">
        <v>174.01</v>
      </c>
      <c r="K290" s="36">
        <v>1</v>
      </c>
      <c r="L290" s="36">
        <v>45.997199999999999</v>
      </c>
      <c r="M290" s="36">
        <v>17.555299999999999</v>
      </c>
      <c r="O290" s="36">
        <f t="shared" si="15"/>
        <v>0.61833981198855592</v>
      </c>
      <c r="Q290" s="36">
        <f t="shared" si="10"/>
        <v>2.6201318120453654</v>
      </c>
      <c r="X290" s="38"/>
    </row>
    <row r="291" spans="1:24" ht="13" x14ac:dyDescent="0.15">
      <c r="A291" s="35" t="s">
        <v>44</v>
      </c>
      <c r="B291" s="36" t="s">
        <v>37</v>
      </c>
      <c r="C291" s="36">
        <v>1</v>
      </c>
      <c r="D291" s="37">
        <v>44776</v>
      </c>
      <c r="E291" s="36" t="s">
        <v>47</v>
      </c>
      <c r="H291" s="36">
        <v>22.86</v>
      </c>
      <c r="I291" s="36">
        <v>2</v>
      </c>
      <c r="J291" s="36">
        <v>161.49</v>
      </c>
      <c r="K291" s="36">
        <v>1</v>
      </c>
      <c r="L291" s="36">
        <v>28.287400000000002</v>
      </c>
      <c r="M291" s="36">
        <v>11.6432</v>
      </c>
      <c r="O291" s="36">
        <f t="shared" si="15"/>
        <v>0.58839624709234495</v>
      </c>
      <c r="Q291" s="36">
        <f t="shared" si="10"/>
        <v>2.429521093857359</v>
      </c>
      <c r="X291" s="38"/>
    </row>
    <row r="292" spans="1:24" ht="13" x14ac:dyDescent="0.15">
      <c r="A292" s="35" t="s">
        <v>44</v>
      </c>
      <c r="B292" s="36" t="s">
        <v>37</v>
      </c>
      <c r="C292" s="36">
        <v>1</v>
      </c>
      <c r="D292" s="37">
        <v>44776</v>
      </c>
      <c r="E292" s="36" t="s">
        <v>47</v>
      </c>
      <c r="H292" s="36">
        <v>22.86</v>
      </c>
      <c r="I292" s="36">
        <v>2</v>
      </c>
      <c r="J292" s="36">
        <v>161.49</v>
      </c>
      <c r="K292" s="36">
        <v>1</v>
      </c>
      <c r="L292" s="36">
        <v>28.287400000000002</v>
      </c>
      <c r="M292" s="36">
        <v>11.6432</v>
      </c>
      <c r="O292" s="36">
        <f t="shared" si="15"/>
        <v>0.58839624709234495</v>
      </c>
      <c r="Q292" s="36">
        <f t="shared" si="10"/>
        <v>2.429521093857359</v>
      </c>
      <c r="X292" s="38"/>
    </row>
    <row r="293" spans="1:24" ht="13" x14ac:dyDescent="0.15">
      <c r="A293" s="35" t="s">
        <v>44</v>
      </c>
      <c r="B293" s="36" t="s">
        <v>37</v>
      </c>
      <c r="C293" s="36">
        <v>1</v>
      </c>
      <c r="D293" s="37">
        <v>44776</v>
      </c>
      <c r="E293" s="36" t="s">
        <v>47</v>
      </c>
      <c r="H293" s="36">
        <v>22.86</v>
      </c>
      <c r="I293" s="36">
        <v>2</v>
      </c>
      <c r="J293" s="36">
        <v>161.49</v>
      </c>
      <c r="K293" s="36">
        <v>1</v>
      </c>
      <c r="L293" s="36">
        <v>28.287400000000002</v>
      </c>
      <c r="M293" s="36">
        <v>11.6432</v>
      </c>
      <c r="O293" s="36">
        <f t="shared" si="15"/>
        <v>0.58839624709234495</v>
      </c>
      <c r="Q293" s="36">
        <f t="shared" si="10"/>
        <v>2.429521093857359</v>
      </c>
      <c r="X293" s="38"/>
    </row>
    <row r="294" spans="1:24" ht="13" x14ac:dyDescent="0.15">
      <c r="A294" s="35" t="s">
        <v>44</v>
      </c>
      <c r="B294" s="36" t="s">
        <v>37</v>
      </c>
      <c r="C294" s="36">
        <v>1</v>
      </c>
      <c r="D294" s="37">
        <v>44776</v>
      </c>
      <c r="E294" s="36" t="s">
        <v>47</v>
      </c>
      <c r="H294" s="36">
        <v>22.86</v>
      </c>
      <c r="I294" s="36">
        <v>3</v>
      </c>
      <c r="J294" s="36">
        <v>181.5</v>
      </c>
      <c r="K294" s="36">
        <v>1</v>
      </c>
      <c r="L294" s="36">
        <v>43.769300000000001</v>
      </c>
      <c r="M294" s="36">
        <v>13.5624</v>
      </c>
      <c r="O294" s="36">
        <f t="shared" si="15"/>
        <v>0.69013897869054341</v>
      </c>
      <c r="Q294" s="36">
        <f t="shared" si="10"/>
        <v>3.2272532885035097</v>
      </c>
      <c r="S294" s="36">
        <v>1.9805999999999999</v>
      </c>
      <c r="T294" s="36">
        <v>25934642.530000001</v>
      </c>
      <c r="U294" s="36">
        <f>T294/1000000</f>
        <v>25.934642530000001</v>
      </c>
      <c r="V294" s="36">
        <f>U294/AVERAGE(Q288:Q326)</f>
        <v>8.6816863944577776</v>
      </c>
      <c r="X294" s="38"/>
    </row>
    <row r="295" spans="1:24" ht="13" x14ac:dyDescent="0.15">
      <c r="A295" s="35" t="s">
        <v>44</v>
      </c>
      <c r="B295" s="36" t="s">
        <v>37</v>
      </c>
      <c r="C295" s="36">
        <v>1</v>
      </c>
      <c r="D295" s="37">
        <v>44776</v>
      </c>
      <c r="E295" s="36" t="s">
        <v>47</v>
      </c>
      <c r="H295" s="36">
        <v>22.86</v>
      </c>
      <c r="I295" s="36">
        <v>3</v>
      </c>
      <c r="J295" s="36">
        <v>181.5</v>
      </c>
      <c r="K295" s="36">
        <v>1</v>
      </c>
      <c r="L295" s="36">
        <v>43.769300000000001</v>
      </c>
      <c r="M295" s="36">
        <v>13.5624</v>
      </c>
      <c r="O295" s="36">
        <f t="shared" si="15"/>
        <v>0.69013897869054341</v>
      </c>
      <c r="Q295" s="36">
        <f t="shared" si="10"/>
        <v>3.2272532885035097</v>
      </c>
      <c r="X295" s="38"/>
    </row>
    <row r="296" spans="1:24" ht="13" x14ac:dyDescent="0.15">
      <c r="A296" s="35" t="s">
        <v>44</v>
      </c>
      <c r="B296" s="36" t="s">
        <v>37</v>
      </c>
      <c r="C296" s="36">
        <v>1</v>
      </c>
      <c r="D296" s="37">
        <v>44776</v>
      </c>
      <c r="E296" s="36" t="s">
        <v>47</v>
      </c>
      <c r="H296" s="36">
        <v>22.86</v>
      </c>
      <c r="I296" s="36">
        <v>3</v>
      </c>
      <c r="J296" s="36">
        <v>181.5</v>
      </c>
      <c r="K296" s="36">
        <v>1</v>
      </c>
      <c r="L296" s="36">
        <v>43.769300000000001</v>
      </c>
      <c r="M296" s="36">
        <v>13.5624</v>
      </c>
      <c r="O296" s="36">
        <f t="shared" si="15"/>
        <v>0.69013897869054341</v>
      </c>
      <c r="Q296" s="36">
        <f t="shared" si="10"/>
        <v>3.2272532885035097</v>
      </c>
      <c r="X296" s="38"/>
    </row>
    <row r="297" spans="1:24" ht="13" x14ac:dyDescent="0.15">
      <c r="A297" s="35" t="s">
        <v>44</v>
      </c>
      <c r="B297" s="36" t="s">
        <v>37</v>
      </c>
      <c r="C297" s="36">
        <v>1</v>
      </c>
      <c r="D297" s="37">
        <v>44776</v>
      </c>
      <c r="E297" s="36" t="s">
        <v>47</v>
      </c>
      <c r="H297" s="36">
        <v>22.86</v>
      </c>
      <c r="I297" s="36">
        <v>4</v>
      </c>
      <c r="J297" s="36"/>
      <c r="K297" s="36">
        <v>1</v>
      </c>
      <c r="L297" s="36">
        <v>49.922899999999998</v>
      </c>
      <c r="M297" s="36">
        <v>17.555299999999999</v>
      </c>
      <c r="O297" s="36">
        <f t="shared" si="15"/>
        <v>0.64835175841147041</v>
      </c>
      <c r="Q297" s="36">
        <f t="shared" si="10"/>
        <v>2.843750890044602</v>
      </c>
      <c r="X297" s="38"/>
    </row>
    <row r="298" spans="1:24" ht="13" x14ac:dyDescent="0.15">
      <c r="A298" s="35" t="s">
        <v>44</v>
      </c>
      <c r="B298" s="36" t="s">
        <v>37</v>
      </c>
      <c r="C298" s="36">
        <v>1</v>
      </c>
      <c r="D298" s="37">
        <v>44776</v>
      </c>
      <c r="E298" s="36" t="s">
        <v>47</v>
      </c>
      <c r="H298" s="36">
        <v>22.86</v>
      </c>
      <c r="I298" s="36">
        <v>4</v>
      </c>
      <c r="J298" s="36"/>
      <c r="K298" s="36">
        <v>1</v>
      </c>
      <c r="L298" s="36">
        <v>49.922899999999998</v>
      </c>
      <c r="M298" s="36">
        <v>17.555299999999999</v>
      </c>
      <c r="O298" s="36">
        <f t="shared" si="15"/>
        <v>0.64835175841147041</v>
      </c>
      <c r="Q298" s="36">
        <f t="shared" si="10"/>
        <v>2.843750890044602</v>
      </c>
      <c r="X298" s="38"/>
    </row>
    <row r="299" spans="1:24" ht="13" x14ac:dyDescent="0.15">
      <c r="A299" s="35" t="s">
        <v>44</v>
      </c>
      <c r="B299" s="36" t="s">
        <v>37</v>
      </c>
      <c r="C299" s="36">
        <v>1</v>
      </c>
      <c r="D299" s="37">
        <v>44776</v>
      </c>
      <c r="E299" s="36" t="s">
        <v>47</v>
      </c>
      <c r="H299" s="36">
        <v>22.86</v>
      </c>
      <c r="I299" s="36">
        <v>4</v>
      </c>
      <c r="J299" s="36"/>
      <c r="K299" s="36">
        <v>1</v>
      </c>
      <c r="L299" s="36">
        <v>49.922899999999998</v>
      </c>
      <c r="M299" s="36">
        <v>17.555299999999999</v>
      </c>
      <c r="O299" s="36">
        <f t="shared" si="15"/>
        <v>0.64835175841147041</v>
      </c>
      <c r="Q299" s="36">
        <f t="shared" si="10"/>
        <v>2.843750890044602</v>
      </c>
      <c r="X299" s="38"/>
    </row>
    <row r="300" spans="1:24" ht="13" x14ac:dyDescent="0.15">
      <c r="A300" s="35" t="s">
        <v>44</v>
      </c>
      <c r="B300" s="36" t="s">
        <v>37</v>
      </c>
      <c r="C300" s="36">
        <v>1</v>
      </c>
      <c r="D300" s="37">
        <v>44776</v>
      </c>
      <c r="E300" s="36" t="s">
        <v>47</v>
      </c>
      <c r="H300" s="36">
        <v>22.86</v>
      </c>
      <c r="I300" s="36">
        <v>5</v>
      </c>
      <c r="J300" s="36"/>
      <c r="K300" s="36">
        <v>1</v>
      </c>
      <c r="L300" s="36">
        <v>43.201999999999998</v>
      </c>
      <c r="M300" s="36">
        <v>11.6432</v>
      </c>
      <c r="O300" s="36">
        <f t="shared" si="15"/>
        <v>0.73049395861302724</v>
      </c>
      <c r="Q300" s="36">
        <f t="shared" si="10"/>
        <v>3.7104919609729281</v>
      </c>
      <c r="X300" s="38"/>
    </row>
    <row r="301" spans="1:24" ht="13" x14ac:dyDescent="0.15">
      <c r="A301" s="35" t="s">
        <v>44</v>
      </c>
      <c r="B301" s="36" t="s">
        <v>37</v>
      </c>
      <c r="C301" s="36">
        <v>1</v>
      </c>
      <c r="D301" s="37">
        <v>44776</v>
      </c>
      <c r="E301" s="36" t="s">
        <v>47</v>
      </c>
      <c r="H301" s="36">
        <v>22.86</v>
      </c>
      <c r="I301" s="36">
        <v>5</v>
      </c>
      <c r="J301" s="36"/>
      <c r="K301" s="36">
        <v>1</v>
      </c>
      <c r="L301" s="36">
        <v>43.201999999999998</v>
      </c>
      <c r="M301" s="36">
        <v>11.6432</v>
      </c>
      <c r="O301" s="36">
        <f t="shared" si="15"/>
        <v>0.73049395861302724</v>
      </c>
      <c r="Q301" s="36">
        <f t="shared" si="10"/>
        <v>3.7104919609729281</v>
      </c>
      <c r="X301" s="38"/>
    </row>
    <row r="302" spans="1:24" ht="13" x14ac:dyDescent="0.15">
      <c r="A302" s="35" t="s">
        <v>44</v>
      </c>
      <c r="B302" s="36" t="s">
        <v>37</v>
      </c>
      <c r="C302" s="36">
        <v>1</v>
      </c>
      <c r="D302" s="37">
        <v>44776</v>
      </c>
      <c r="E302" s="36" t="s">
        <v>47</v>
      </c>
      <c r="H302" s="36">
        <v>22.86</v>
      </c>
      <c r="I302" s="36">
        <v>5</v>
      </c>
      <c r="J302" s="36"/>
      <c r="K302" s="36">
        <v>1</v>
      </c>
      <c r="L302" s="36">
        <v>43.201999999999998</v>
      </c>
      <c r="M302" s="36">
        <v>11.6432</v>
      </c>
      <c r="O302" s="36">
        <f t="shared" si="15"/>
        <v>0.73049395861302724</v>
      </c>
      <c r="Q302" s="36">
        <f t="shared" si="10"/>
        <v>3.7104919609729281</v>
      </c>
      <c r="X302" s="38"/>
    </row>
    <row r="303" spans="1:24" ht="13" x14ac:dyDescent="0.15">
      <c r="A303" s="35" t="s">
        <v>44</v>
      </c>
      <c r="B303" s="36" t="s">
        <v>37</v>
      </c>
      <c r="C303" s="36">
        <v>1</v>
      </c>
      <c r="D303" s="37">
        <v>44776</v>
      </c>
      <c r="E303" s="36" t="s">
        <v>47</v>
      </c>
      <c r="H303" s="36">
        <v>22.86</v>
      </c>
      <c r="I303" s="36">
        <v>6</v>
      </c>
      <c r="J303" s="36"/>
      <c r="K303" s="36">
        <v>1</v>
      </c>
      <c r="L303" s="36">
        <v>50.671100000000003</v>
      </c>
      <c r="M303" s="36">
        <v>13.5624</v>
      </c>
      <c r="O303" s="36">
        <f t="shared" si="15"/>
        <v>0.73234447249023604</v>
      </c>
      <c r="Q303" s="36">
        <f t="shared" si="10"/>
        <v>3.7361455199669678</v>
      </c>
      <c r="X303" s="38"/>
    </row>
    <row r="304" spans="1:24" ht="13" x14ac:dyDescent="0.15">
      <c r="A304" s="35" t="s">
        <v>44</v>
      </c>
      <c r="B304" s="36" t="s">
        <v>37</v>
      </c>
      <c r="C304" s="36">
        <v>1</v>
      </c>
      <c r="D304" s="37">
        <v>44776</v>
      </c>
      <c r="E304" s="36" t="s">
        <v>47</v>
      </c>
      <c r="H304" s="36">
        <v>22.86</v>
      </c>
      <c r="I304" s="36">
        <v>6</v>
      </c>
      <c r="J304" s="36"/>
      <c r="K304" s="36">
        <v>1</v>
      </c>
      <c r="L304" s="36">
        <v>50.671100000000003</v>
      </c>
      <c r="M304" s="36">
        <v>13.5624</v>
      </c>
      <c r="O304" s="36">
        <f t="shared" si="15"/>
        <v>0.73234447249023604</v>
      </c>
      <c r="Q304" s="36">
        <f t="shared" si="10"/>
        <v>3.7361455199669678</v>
      </c>
      <c r="X304" s="38"/>
    </row>
    <row r="305" spans="1:24" ht="13" x14ac:dyDescent="0.15">
      <c r="A305" s="35" t="s">
        <v>44</v>
      </c>
      <c r="B305" s="36" t="s">
        <v>37</v>
      </c>
      <c r="C305" s="36">
        <v>1</v>
      </c>
      <c r="D305" s="37">
        <v>44776</v>
      </c>
      <c r="E305" s="36" t="s">
        <v>47</v>
      </c>
      <c r="H305" s="36">
        <v>22.86</v>
      </c>
      <c r="I305" s="36">
        <v>6</v>
      </c>
      <c r="J305" s="36"/>
      <c r="K305" s="36">
        <v>1</v>
      </c>
      <c r="L305" s="36">
        <v>50.671100000000003</v>
      </c>
      <c r="M305" s="36">
        <v>13.5624</v>
      </c>
      <c r="O305" s="36">
        <f t="shared" si="15"/>
        <v>0.73234447249023604</v>
      </c>
      <c r="Q305" s="36">
        <f t="shared" si="10"/>
        <v>3.7361455199669678</v>
      </c>
      <c r="X305" s="38"/>
    </row>
    <row r="306" spans="1:24" ht="13" x14ac:dyDescent="0.15">
      <c r="A306" s="35" t="s">
        <v>44</v>
      </c>
      <c r="B306" s="36" t="s">
        <v>37</v>
      </c>
      <c r="C306" s="36">
        <v>1</v>
      </c>
      <c r="D306" s="37">
        <v>44776</v>
      </c>
      <c r="E306" s="36" t="s">
        <v>47</v>
      </c>
      <c r="H306" s="36">
        <v>22.86</v>
      </c>
      <c r="I306" s="36">
        <v>7</v>
      </c>
      <c r="J306" s="36"/>
      <c r="K306" s="36">
        <v>1</v>
      </c>
      <c r="L306" s="36">
        <v>36.8626</v>
      </c>
      <c r="M306" s="36">
        <v>17.896599999999999</v>
      </c>
      <c r="O306" s="36">
        <f t="shared" si="15"/>
        <v>0.51450521666946991</v>
      </c>
      <c r="Q306" s="36">
        <f t="shared" si="10"/>
        <v>2.0597543667512266</v>
      </c>
      <c r="X306" s="38"/>
    </row>
    <row r="307" spans="1:24" ht="13" x14ac:dyDescent="0.15">
      <c r="A307" s="35" t="s">
        <v>44</v>
      </c>
      <c r="B307" s="36" t="s">
        <v>37</v>
      </c>
      <c r="C307" s="36">
        <v>1</v>
      </c>
      <c r="D307" s="37">
        <v>44776</v>
      </c>
      <c r="E307" s="36" t="s">
        <v>47</v>
      </c>
      <c r="H307" s="36">
        <v>22.86</v>
      </c>
      <c r="I307" s="36">
        <v>7</v>
      </c>
      <c r="J307" s="36"/>
      <c r="K307" s="36">
        <v>1</v>
      </c>
      <c r="L307" s="36">
        <v>36.8626</v>
      </c>
      <c r="M307" s="36">
        <v>17.896599999999999</v>
      </c>
      <c r="O307" s="36">
        <f t="shared" si="15"/>
        <v>0.51450521666946991</v>
      </c>
      <c r="Q307" s="36">
        <f t="shared" si="10"/>
        <v>2.0597543667512266</v>
      </c>
      <c r="X307" s="38"/>
    </row>
    <row r="308" spans="1:24" ht="13" x14ac:dyDescent="0.15">
      <c r="A308" s="35" t="s">
        <v>44</v>
      </c>
      <c r="B308" s="36" t="s">
        <v>37</v>
      </c>
      <c r="C308" s="36">
        <v>1</v>
      </c>
      <c r="D308" s="37">
        <v>44776</v>
      </c>
      <c r="E308" s="36" t="s">
        <v>47</v>
      </c>
      <c r="H308" s="36">
        <v>22.86</v>
      </c>
      <c r="I308" s="36">
        <v>7</v>
      </c>
      <c r="J308" s="36"/>
      <c r="K308" s="36">
        <v>1</v>
      </c>
      <c r="L308" s="36">
        <v>36.8626</v>
      </c>
      <c r="M308" s="36">
        <v>17.896599999999999</v>
      </c>
      <c r="O308" s="36">
        <f t="shared" si="15"/>
        <v>0.51450521666946991</v>
      </c>
      <c r="Q308" s="36">
        <f t="shared" si="10"/>
        <v>2.0597543667512266</v>
      </c>
      <c r="X308" s="38"/>
    </row>
    <row r="309" spans="1:24" ht="13" x14ac:dyDescent="0.15">
      <c r="A309" s="35" t="s">
        <v>44</v>
      </c>
      <c r="B309" s="36" t="s">
        <v>37</v>
      </c>
      <c r="C309" s="36">
        <v>1</v>
      </c>
      <c r="D309" s="37">
        <v>44776</v>
      </c>
      <c r="E309" s="36" t="s">
        <v>47</v>
      </c>
      <c r="H309" s="36">
        <v>22.86</v>
      </c>
      <c r="I309" s="36">
        <v>8</v>
      </c>
      <c r="J309" s="36"/>
      <c r="K309" s="36">
        <v>1</v>
      </c>
      <c r="L309" s="36">
        <v>32.555500000000002</v>
      </c>
      <c r="M309" s="36">
        <v>15.231199999999999</v>
      </c>
      <c r="O309" s="36">
        <f t="shared" si="15"/>
        <v>0.5321466418884675</v>
      </c>
      <c r="Q309" s="36">
        <f t="shared" si="10"/>
        <v>2.1374218708965809</v>
      </c>
      <c r="X309" s="38"/>
    </row>
    <row r="310" spans="1:24" ht="13" x14ac:dyDescent="0.15">
      <c r="A310" s="35" t="s">
        <v>44</v>
      </c>
      <c r="B310" s="36" t="s">
        <v>37</v>
      </c>
      <c r="C310" s="36">
        <v>1</v>
      </c>
      <c r="D310" s="37">
        <v>44776</v>
      </c>
      <c r="E310" s="36" t="s">
        <v>47</v>
      </c>
      <c r="H310" s="36">
        <v>22.86</v>
      </c>
      <c r="I310" s="36">
        <v>8</v>
      </c>
      <c r="J310" s="36"/>
      <c r="K310" s="36">
        <v>1</v>
      </c>
      <c r="L310" s="36">
        <v>32.555500000000002</v>
      </c>
      <c r="M310" s="36">
        <v>15.231199999999999</v>
      </c>
      <c r="O310" s="36">
        <f t="shared" si="15"/>
        <v>0.5321466418884675</v>
      </c>
      <c r="Q310" s="36">
        <f t="shared" si="10"/>
        <v>2.1374218708965809</v>
      </c>
      <c r="X310" s="38"/>
    </row>
    <row r="311" spans="1:24" ht="13" x14ac:dyDescent="0.15">
      <c r="A311" s="35" t="s">
        <v>44</v>
      </c>
      <c r="B311" s="36" t="s">
        <v>37</v>
      </c>
      <c r="C311" s="36">
        <v>1</v>
      </c>
      <c r="D311" s="37">
        <v>44776</v>
      </c>
      <c r="E311" s="36" t="s">
        <v>47</v>
      </c>
      <c r="H311" s="36">
        <v>22.86</v>
      </c>
      <c r="I311" s="36">
        <v>8</v>
      </c>
      <c r="J311" s="36"/>
      <c r="K311" s="36">
        <v>1</v>
      </c>
      <c r="L311" s="36">
        <v>32.555500000000002</v>
      </c>
      <c r="M311" s="36">
        <v>15.231199999999999</v>
      </c>
      <c r="O311" s="36">
        <f t="shared" si="15"/>
        <v>0.5321466418884675</v>
      </c>
      <c r="Q311" s="36">
        <f t="shared" si="10"/>
        <v>2.1374218708965809</v>
      </c>
      <c r="X311" s="38"/>
    </row>
    <row r="312" spans="1:24" ht="13" x14ac:dyDescent="0.15">
      <c r="A312" s="35" t="s">
        <v>44</v>
      </c>
      <c r="B312" s="36" t="s">
        <v>37</v>
      </c>
      <c r="C312" s="36">
        <v>1</v>
      </c>
      <c r="D312" s="37">
        <v>44776</v>
      </c>
      <c r="E312" s="36" t="s">
        <v>47</v>
      </c>
      <c r="H312" s="36">
        <v>22.86</v>
      </c>
      <c r="I312" s="36">
        <v>9</v>
      </c>
      <c r="J312" s="36"/>
      <c r="K312" s="36">
        <v>1</v>
      </c>
      <c r="L312" s="36">
        <v>53.629100000000001</v>
      </c>
      <c r="M312" s="36">
        <v>19.791899999999998</v>
      </c>
      <c r="O312" s="36">
        <f t="shared" si="15"/>
        <v>0.63094849624550853</v>
      </c>
      <c r="Q312" s="36">
        <f t="shared" si="10"/>
        <v>2.7096488967709016</v>
      </c>
      <c r="X312" s="38"/>
    </row>
    <row r="313" spans="1:24" ht="13" x14ac:dyDescent="0.15">
      <c r="A313" s="35" t="s">
        <v>44</v>
      </c>
      <c r="B313" s="36" t="s">
        <v>37</v>
      </c>
      <c r="C313" s="36">
        <v>1</v>
      </c>
      <c r="D313" s="37">
        <v>44776</v>
      </c>
      <c r="E313" s="36" t="s">
        <v>47</v>
      </c>
      <c r="H313" s="36">
        <v>22.86</v>
      </c>
      <c r="I313" s="36">
        <v>9</v>
      </c>
      <c r="J313" s="36"/>
      <c r="K313" s="36">
        <v>1</v>
      </c>
      <c r="L313" s="36">
        <v>53.629100000000001</v>
      </c>
      <c r="M313" s="36">
        <v>19.791899999999998</v>
      </c>
      <c r="O313" s="36">
        <f t="shared" si="15"/>
        <v>0.63094849624550853</v>
      </c>
      <c r="Q313" s="36">
        <f t="shared" si="10"/>
        <v>2.7096488967709016</v>
      </c>
      <c r="X313" s="38"/>
    </row>
    <row r="314" spans="1:24" ht="13" x14ac:dyDescent="0.15">
      <c r="A314" s="35" t="s">
        <v>44</v>
      </c>
      <c r="B314" s="36" t="s">
        <v>37</v>
      </c>
      <c r="C314" s="36">
        <v>1</v>
      </c>
      <c r="D314" s="37">
        <v>44776</v>
      </c>
      <c r="E314" s="36" t="s">
        <v>47</v>
      </c>
      <c r="H314" s="36">
        <v>22.86</v>
      </c>
      <c r="I314" s="36">
        <v>9</v>
      </c>
      <c r="J314" s="36"/>
      <c r="K314" s="36">
        <v>1</v>
      </c>
      <c r="L314" s="36">
        <v>53.629100000000001</v>
      </c>
      <c r="M314" s="36">
        <v>19.791899999999998</v>
      </c>
      <c r="O314" s="36">
        <f t="shared" si="15"/>
        <v>0.63094849624550853</v>
      </c>
      <c r="Q314" s="36">
        <f t="shared" si="10"/>
        <v>2.7096488967709016</v>
      </c>
      <c r="X314" s="38"/>
    </row>
    <row r="315" spans="1:24" ht="13" x14ac:dyDescent="0.15">
      <c r="A315" s="35" t="s">
        <v>44</v>
      </c>
      <c r="B315" s="36" t="s">
        <v>37</v>
      </c>
      <c r="C315" s="36">
        <v>1</v>
      </c>
      <c r="D315" s="37">
        <v>44776</v>
      </c>
      <c r="E315" s="36" t="s">
        <v>47</v>
      </c>
      <c r="H315" s="36">
        <v>22.86</v>
      </c>
      <c r="I315" s="36">
        <v>10</v>
      </c>
      <c r="J315" s="36"/>
      <c r="K315" s="36">
        <v>1</v>
      </c>
      <c r="L315" s="36">
        <v>37.631999999999998</v>
      </c>
      <c r="M315" s="36">
        <v>11.5092</v>
      </c>
      <c r="O315" s="36">
        <f t="shared" si="15"/>
        <v>0.6941645408163265</v>
      </c>
      <c r="Q315" s="36">
        <f t="shared" si="10"/>
        <v>3.2697320404545929</v>
      </c>
      <c r="S315" s="36">
        <v>1.3380000000000001</v>
      </c>
      <c r="T315" s="36">
        <v>24960188.010000002</v>
      </c>
      <c r="U315" s="36">
        <f>T315/1000000</f>
        <v>24.960188010000003</v>
      </c>
      <c r="V315" s="36">
        <f>U315/AVERAGE(Q288:Q326)</f>
        <v>8.3554853088435905</v>
      </c>
      <c r="X315" s="38"/>
    </row>
    <row r="316" spans="1:24" ht="16.5" customHeight="1" x14ac:dyDescent="0.15">
      <c r="A316" s="35" t="s">
        <v>44</v>
      </c>
      <c r="B316" s="36" t="s">
        <v>37</v>
      </c>
      <c r="C316" s="36">
        <v>1</v>
      </c>
      <c r="D316" s="37">
        <v>44776</v>
      </c>
      <c r="E316" s="36" t="s">
        <v>47</v>
      </c>
      <c r="H316" s="36">
        <v>22.86</v>
      </c>
      <c r="I316" s="36">
        <v>10</v>
      </c>
      <c r="J316" s="36"/>
      <c r="K316" s="36">
        <v>1</v>
      </c>
      <c r="L316" s="36">
        <v>37.631999999999998</v>
      </c>
      <c r="M316" s="36">
        <v>11.5092</v>
      </c>
      <c r="O316" s="36">
        <f t="shared" si="15"/>
        <v>0.6941645408163265</v>
      </c>
      <c r="Q316" s="36">
        <f t="shared" si="10"/>
        <v>3.2697320404545929</v>
      </c>
      <c r="X316" s="38"/>
    </row>
    <row r="317" spans="1:24" ht="16.5" customHeight="1" x14ac:dyDescent="0.15">
      <c r="A317" s="35" t="s">
        <v>44</v>
      </c>
      <c r="B317" s="36" t="s">
        <v>37</v>
      </c>
      <c r="C317" s="36">
        <v>1</v>
      </c>
      <c r="D317" s="37">
        <v>44776</v>
      </c>
      <c r="E317" s="36" t="s">
        <v>47</v>
      </c>
      <c r="H317" s="36">
        <v>22.86</v>
      </c>
      <c r="I317" s="36">
        <v>10</v>
      </c>
      <c r="J317" s="36"/>
      <c r="K317" s="36">
        <v>1</v>
      </c>
      <c r="L317" s="36">
        <v>37.631999999999998</v>
      </c>
      <c r="M317" s="36">
        <v>11.5092</v>
      </c>
      <c r="O317" s="36">
        <f t="shared" si="15"/>
        <v>0.6941645408163265</v>
      </c>
      <c r="Q317" s="36">
        <f t="shared" si="10"/>
        <v>3.2697320404545929</v>
      </c>
      <c r="X317" s="38"/>
    </row>
    <row r="318" spans="1:24" ht="16.5" customHeight="1" x14ac:dyDescent="0.15">
      <c r="A318" s="35" t="s">
        <v>44</v>
      </c>
      <c r="B318" s="36" t="s">
        <v>37</v>
      </c>
      <c r="C318" s="36">
        <v>1</v>
      </c>
      <c r="D318" s="37">
        <v>44776</v>
      </c>
      <c r="E318" s="36" t="s">
        <v>47</v>
      </c>
      <c r="H318" s="36">
        <v>22.86</v>
      </c>
      <c r="I318" s="36">
        <v>11</v>
      </c>
      <c r="J318" s="36">
        <v>167.18</v>
      </c>
      <c r="K318" s="36">
        <v>1</v>
      </c>
      <c r="L318" s="36">
        <v>34.473999999999997</v>
      </c>
      <c r="M318" s="36">
        <v>12.2491</v>
      </c>
      <c r="O318" s="36">
        <f t="shared" si="15"/>
        <v>0.64468585020595226</v>
      </c>
      <c r="Q318" s="36">
        <f t="shared" si="10"/>
        <v>2.814410854675037</v>
      </c>
      <c r="X318" s="38"/>
    </row>
    <row r="319" spans="1:24" ht="16.5" customHeight="1" x14ac:dyDescent="0.15">
      <c r="A319" s="35" t="s">
        <v>44</v>
      </c>
      <c r="B319" s="36" t="s">
        <v>37</v>
      </c>
      <c r="C319" s="36">
        <v>1</v>
      </c>
      <c r="D319" s="37">
        <v>44776</v>
      </c>
      <c r="E319" s="36" t="s">
        <v>47</v>
      </c>
      <c r="H319" s="36">
        <v>22.86</v>
      </c>
      <c r="I319" s="36">
        <v>11</v>
      </c>
      <c r="J319" s="36">
        <v>167.18</v>
      </c>
      <c r="K319" s="36">
        <v>1</v>
      </c>
      <c r="L319" s="36">
        <v>34.473999999999997</v>
      </c>
      <c r="M319" s="36">
        <v>12.2491</v>
      </c>
      <c r="O319" s="36">
        <f t="shared" si="15"/>
        <v>0.64468585020595226</v>
      </c>
      <c r="Q319" s="36">
        <f t="shared" si="10"/>
        <v>2.814410854675037</v>
      </c>
      <c r="X319" s="38"/>
    </row>
    <row r="320" spans="1:24" ht="16.5" customHeight="1" x14ac:dyDescent="0.15">
      <c r="A320" s="35" t="s">
        <v>44</v>
      </c>
      <c r="B320" s="36" t="s">
        <v>37</v>
      </c>
      <c r="C320" s="36">
        <v>1</v>
      </c>
      <c r="D320" s="37">
        <v>44776</v>
      </c>
      <c r="E320" s="36" t="s">
        <v>47</v>
      </c>
      <c r="H320" s="36">
        <v>22.86</v>
      </c>
      <c r="I320" s="36">
        <v>11</v>
      </c>
      <c r="J320" s="36">
        <v>167.18</v>
      </c>
      <c r="K320" s="36">
        <v>1</v>
      </c>
      <c r="L320" s="36">
        <v>34.473999999999997</v>
      </c>
      <c r="M320" s="36">
        <v>12.2491</v>
      </c>
      <c r="O320" s="36">
        <f t="shared" si="15"/>
        <v>0.64468585020595226</v>
      </c>
      <c r="Q320" s="36">
        <f t="shared" si="10"/>
        <v>2.814410854675037</v>
      </c>
      <c r="X320" s="38"/>
    </row>
    <row r="321" spans="1:38" ht="16.5" customHeight="1" x14ac:dyDescent="0.15">
      <c r="A321" s="35" t="s">
        <v>44</v>
      </c>
      <c r="B321" s="36" t="s">
        <v>37</v>
      </c>
      <c r="C321" s="36">
        <v>1</v>
      </c>
      <c r="D321" s="37">
        <v>44776</v>
      </c>
      <c r="E321" s="36" t="s">
        <v>47</v>
      </c>
      <c r="H321" s="36">
        <v>22.86</v>
      </c>
      <c r="I321" s="36">
        <v>12</v>
      </c>
      <c r="J321" s="36">
        <v>166.95</v>
      </c>
      <c r="K321" s="36">
        <v>1</v>
      </c>
      <c r="L321" s="36">
        <v>30.95</v>
      </c>
      <c r="M321" s="36">
        <v>8.5685000000000002</v>
      </c>
      <c r="O321" s="36">
        <f t="shared" si="15"/>
        <v>0.72315024232633274</v>
      </c>
      <c r="Q321" s="36">
        <f t="shared" si="10"/>
        <v>3.6120674563809301</v>
      </c>
      <c r="X321" s="38"/>
    </row>
    <row r="322" spans="1:38" ht="16.5" customHeight="1" x14ac:dyDescent="0.15">
      <c r="A322" s="35" t="s">
        <v>44</v>
      </c>
      <c r="B322" s="36" t="s">
        <v>37</v>
      </c>
      <c r="C322" s="36">
        <v>1</v>
      </c>
      <c r="D322" s="37">
        <v>44776</v>
      </c>
      <c r="E322" s="36" t="s">
        <v>47</v>
      </c>
      <c r="H322" s="36">
        <v>22.86</v>
      </c>
      <c r="I322" s="36">
        <v>12</v>
      </c>
      <c r="J322" s="36">
        <v>166.95</v>
      </c>
      <c r="K322" s="36">
        <v>1</v>
      </c>
      <c r="L322" s="36">
        <v>30.95</v>
      </c>
      <c r="M322" s="36">
        <v>8.5685000000000002</v>
      </c>
      <c r="O322" s="36">
        <f t="shared" si="15"/>
        <v>0.72315024232633274</v>
      </c>
      <c r="Q322" s="36">
        <f t="shared" si="10"/>
        <v>3.6120674563809301</v>
      </c>
      <c r="X322" s="38"/>
    </row>
    <row r="323" spans="1:38" ht="16.5" customHeight="1" x14ac:dyDescent="0.15">
      <c r="A323" s="35" t="s">
        <v>44</v>
      </c>
      <c r="B323" s="36" t="s">
        <v>37</v>
      </c>
      <c r="C323" s="36">
        <v>1</v>
      </c>
      <c r="D323" s="37">
        <v>44776</v>
      </c>
      <c r="E323" s="36" t="s">
        <v>47</v>
      </c>
      <c r="H323" s="36">
        <v>22.86</v>
      </c>
      <c r="I323" s="36">
        <v>12</v>
      </c>
      <c r="J323" s="36">
        <v>166.95</v>
      </c>
      <c r="K323" s="36">
        <v>1</v>
      </c>
      <c r="L323" s="36">
        <v>30.95</v>
      </c>
      <c r="M323" s="36">
        <v>8.5685000000000002</v>
      </c>
      <c r="O323" s="36">
        <f t="shared" si="15"/>
        <v>0.72315024232633274</v>
      </c>
      <c r="Q323" s="36">
        <f t="shared" si="10"/>
        <v>3.6120674563809301</v>
      </c>
      <c r="X323" s="38"/>
    </row>
    <row r="324" spans="1:38" ht="16.5" customHeight="1" x14ac:dyDescent="0.15">
      <c r="A324" s="35" t="s">
        <v>44</v>
      </c>
      <c r="B324" s="36" t="s">
        <v>37</v>
      </c>
      <c r="C324" s="36">
        <v>1</v>
      </c>
      <c r="D324" s="37">
        <v>44776</v>
      </c>
      <c r="E324" s="36" t="s">
        <v>47</v>
      </c>
      <c r="H324" s="36">
        <v>22.86</v>
      </c>
      <c r="I324" s="36">
        <v>13</v>
      </c>
      <c r="J324" s="36">
        <v>113.98</v>
      </c>
      <c r="K324" s="36">
        <v>1</v>
      </c>
      <c r="L324" s="36">
        <v>17.261199999999999</v>
      </c>
      <c r="M324" s="36">
        <v>4.7106000000000003</v>
      </c>
      <c r="O324" s="36">
        <f t="shared" si="15"/>
        <v>0.72709892707343626</v>
      </c>
      <c r="Q324" s="36">
        <f t="shared" si="10"/>
        <v>3.664331507663567</v>
      </c>
      <c r="X324" s="38"/>
    </row>
    <row r="325" spans="1:38" ht="13" x14ac:dyDescent="0.15">
      <c r="A325" s="35" t="s">
        <v>44</v>
      </c>
      <c r="B325" s="36" t="s">
        <v>37</v>
      </c>
      <c r="C325" s="36">
        <v>1</v>
      </c>
      <c r="D325" s="37">
        <v>44776</v>
      </c>
      <c r="E325" s="36" t="s">
        <v>47</v>
      </c>
      <c r="H325" s="36">
        <v>22.86</v>
      </c>
      <c r="I325" s="36">
        <v>13</v>
      </c>
      <c r="J325" s="36">
        <v>113.98</v>
      </c>
      <c r="K325" s="36">
        <v>1</v>
      </c>
      <c r="L325" s="36">
        <v>17.261199999999999</v>
      </c>
      <c r="M325" s="36">
        <v>4.7106000000000003</v>
      </c>
      <c r="O325" s="36">
        <f t="shared" si="15"/>
        <v>0.72709892707343626</v>
      </c>
      <c r="Q325" s="36">
        <f t="shared" si="10"/>
        <v>3.664331507663567</v>
      </c>
      <c r="X325" s="38"/>
    </row>
    <row r="326" spans="1:38" ht="13" x14ac:dyDescent="0.15">
      <c r="A326" s="39" t="s">
        <v>44</v>
      </c>
      <c r="B326" s="40" t="s">
        <v>37</v>
      </c>
      <c r="C326" s="40">
        <v>1</v>
      </c>
      <c r="D326" s="41">
        <v>44776</v>
      </c>
      <c r="E326" s="40" t="s">
        <v>47</v>
      </c>
      <c r="F326" s="40"/>
      <c r="G326" s="40"/>
      <c r="H326" s="40">
        <v>22.86</v>
      </c>
      <c r="I326" s="40">
        <v>13</v>
      </c>
      <c r="J326" s="40">
        <v>113.98</v>
      </c>
      <c r="K326" s="40">
        <v>1</v>
      </c>
      <c r="L326" s="40">
        <v>17.261199999999999</v>
      </c>
      <c r="M326" s="40">
        <v>4.7106000000000003</v>
      </c>
      <c r="N326" s="40"/>
      <c r="O326" s="40">
        <f t="shared" si="15"/>
        <v>0.72709892707343626</v>
      </c>
      <c r="P326" s="40"/>
      <c r="Q326" s="40">
        <f t="shared" si="10"/>
        <v>3.664331507663567</v>
      </c>
      <c r="R326" s="40"/>
      <c r="S326" s="40"/>
      <c r="T326" s="40"/>
      <c r="U326" s="40"/>
      <c r="V326" s="40"/>
      <c r="W326" s="40"/>
      <c r="X326" s="42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</row>
    <row r="327" spans="1:38" ht="13" x14ac:dyDescent="0.15">
      <c r="A327" s="35" t="s">
        <v>44</v>
      </c>
      <c r="B327" s="36" t="s">
        <v>37</v>
      </c>
      <c r="C327" s="36">
        <v>1</v>
      </c>
      <c r="D327" s="37">
        <v>44748</v>
      </c>
      <c r="E327" s="36" t="s">
        <v>41</v>
      </c>
      <c r="I327" s="36">
        <v>1</v>
      </c>
      <c r="K327" s="36">
        <v>1</v>
      </c>
      <c r="N327" s="36">
        <f>M327-((AFDW!P277)*M327)</f>
        <v>0</v>
      </c>
      <c r="O327" s="36" t="e">
        <f t="shared" si="15"/>
        <v>#DIV/0!</v>
      </c>
      <c r="P327" s="36" t="e">
        <f t="shared" ref="P327:P356" si="18">1-(N327/L327)</f>
        <v>#DIV/0!</v>
      </c>
      <c r="X327" s="38"/>
    </row>
    <row r="328" spans="1:38" ht="13" x14ac:dyDescent="0.15">
      <c r="A328" s="35" t="s">
        <v>44</v>
      </c>
      <c r="B328" s="36" t="s">
        <v>37</v>
      </c>
      <c r="C328" s="36">
        <v>1</v>
      </c>
      <c r="D328" s="37">
        <v>44748</v>
      </c>
      <c r="E328" s="36" t="s">
        <v>41</v>
      </c>
      <c r="I328" s="36">
        <v>1</v>
      </c>
      <c r="K328" s="36">
        <v>1</v>
      </c>
      <c r="N328" s="36">
        <f>M328-((AFDW!P278)*M328)</f>
        <v>0</v>
      </c>
      <c r="O328" s="36" t="e">
        <f t="shared" si="15"/>
        <v>#DIV/0!</v>
      </c>
      <c r="P328" s="36" t="e">
        <f t="shared" si="18"/>
        <v>#DIV/0!</v>
      </c>
      <c r="X328" s="38"/>
    </row>
    <row r="329" spans="1:38" ht="13" x14ac:dyDescent="0.15">
      <c r="A329" s="35" t="s">
        <v>44</v>
      </c>
      <c r="B329" s="36" t="s">
        <v>37</v>
      </c>
      <c r="C329" s="36">
        <v>1</v>
      </c>
      <c r="D329" s="37">
        <v>44748</v>
      </c>
      <c r="E329" s="36" t="s">
        <v>41</v>
      </c>
      <c r="I329" s="36">
        <v>1</v>
      </c>
      <c r="K329" s="36">
        <v>1</v>
      </c>
      <c r="N329" s="36">
        <f>M329-((AFDW!P279)*M329)</f>
        <v>0</v>
      </c>
      <c r="O329" s="36" t="e">
        <f t="shared" si="15"/>
        <v>#DIV/0!</v>
      </c>
      <c r="P329" s="36" t="e">
        <f t="shared" si="18"/>
        <v>#DIV/0!</v>
      </c>
      <c r="X329" s="38"/>
    </row>
    <row r="330" spans="1:38" ht="13" x14ac:dyDescent="0.15">
      <c r="A330" s="35" t="s">
        <v>44</v>
      </c>
      <c r="B330" s="36" t="s">
        <v>37</v>
      </c>
      <c r="C330" s="36">
        <v>1</v>
      </c>
      <c r="D330" s="37">
        <v>44748</v>
      </c>
      <c r="E330" s="36" t="s">
        <v>41</v>
      </c>
      <c r="I330" s="36">
        <v>2</v>
      </c>
      <c r="K330" s="36">
        <v>1</v>
      </c>
      <c r="N330" s="36">
        <f>M330-((AFDW!P280)*M330)</f>
        <v>0</v>
      </c>
      <c r="O330" s="36" t="e">
        <f t="shared" si="15"/>
        <v>#DIV/0!</v>
      </c>
      <c r="P330" s="36" t="e">
        <f t="shared" si="18"/>
        <v>#DIV/0!</v>
      </c>
      <c r="X330" s="38"/>
    </row>
    <row r="331" spans="1:38" ht="13" x14ac:dyDescent="0.15">
      <c r="A331" s="35" t="s">
        <v>44</v>
      </c>
      <c r="B331" s="36" t="s">
        <v>37</v>
      </c>
      <c r="C331" s="36">
        <v>1</v>
      </c>
      <c r="D331" s="37">
        <v>44748</v>
      </c>
      <c r="E331" s="36" t="s">
        <v>41</v>
      </c>
      <c r="I331" s="36">
        <v>2</v>
      </c>
      <c r="K331" s="36">
        <v>1</v>
      </c>
      <c r="N331" s="36">
        <f>M331-((AFDW!P281)*M331)</f>
        <v>0</v>
      </c>
      <c r="O331" s="36" t="e">
        <f t="shared" si="15"/>
        <v>#DIV/0!</v>
      </c>
      <c r="P331" s="36" t="e">
        <f t="shared" si="18"/>
        <v>#DIV/0!</v>
      </c>
      <c r="X331" s="38"/>
    </row>
    <row r="332" spans="1:38" ht="13" x14ac:dyDescent="0.15">
      <c r="A332" s="35" t="s">
        <v>44</v>
      </c>
      <c r="B332" s="36" t="s">
        <v>37</v>
      </c>
      <c r="C332" s="36">
        <v>1</v>
      </c>
      <c r="D332" s="37">
        <v>44748</v>
      </c>
      <c r="E332" s="36" t="s">
        <v>41</v>
      </c>
      <c r="I332" s="36">
        <v>2</v>
      </c>
      <c r="K332" s="36">
        <v>1</v>
      </c>
      <c r="N332" s="36">
        <f>M332-((AFDW!P282)*M332)</f>
        <v>0</v>
      </c>
      <c r="O332" s="36" t="e">
        <f t="shared" si="15"/>
        <v>#DIV/0!</v>
      </c>
      <c r="P332" s="36" t="e">
        <f t="shared" si="18"/>
        <v>#DIV/0!</v>
      </c>
      <c r="X332" s="38"/>
    </row>
    <row r="333" spans="1:38" ht="13" x14ac:dyDescent="0.15">
      <c r="A333" s="35" t="s">
        <v>44</v>
      </c>
      <c r="B333" s="36" t="s">
        <v>37</v>
      </c>
      <c r="C333" s="36">
        <v>1</v>
      </c>
      <c r="D333" s="37">
        <v>44748</v>
      </c>
      <c r="E333" s="36" t="s">
        <v>41</v>
      </c>
      <c r="I333" s="36">
        <v>3</v>
      </c>
      <c r="K333" s="36">
        <v>1</v>
      </c>
      <c r="N333" s="36">
        <f>M333-((AFDW!P283)*M333)</f>
        <v>0</v>
      </c>
      <c r="O333" s="36" t="e">
        <f t="shared" si="15"/>
        <v>#DIV/0!</v>
      </c>
      <c r="P333" s="36" t="e">
        <f t="shared" si="18"/>
        <v>#DIV/0!</v>
      </c>
      <c r="X333" s="38"/>
    </row>
    <row r="334" spans="1:38" ht="13" x14ac:dyDescent="0.15">
      <c r="A334" s="35" t="s">
        <v>44</v>
      </c>
      <c r="B334" s="36" t="s">
        <v>37</v>
      </c>
      <c r="C334" s="36">
        <v>1</v>
      </c>
      <c r="D334" s="37">
        <v>44748</v>
      </c>
      <c r="E334" s="36" t="s">
        <v>41</v>
      </c>
      <c r="I334" s="36">
        <v>3</v>
      </c>
      <c r="K334" s="36">
        <v>1</v>
      </c>
      <c r="N334" s="36">
        <f>M334-((AFDW!P284)*M334)</f>
        <v>0</v>
      </c>
      <c r="O334" s="36" t="e">
        <f t="shared" si="15"/>
        <v>#DIV/0!</v>
      </c>
      <c r="P334" s="36" t="e">
        <f t="shared" si="18"/>
        <v>#DIV/0!</v>
      </c>
      <c r="X334" s="38"/>
    </row>
    <row r="335" spans="1:38" ht="13" x14ac:dyDescent="0.15">
      <c r="A335" s="35" t="s">
        <v>44</v>
      </c>
      <c r="B335" s="36" t="s">
        <v>37</v>
      </c>
      <c r="C335" s="36">
        <v>1</v>
      </c>
      <c r="D335" s="37">
        <v>44748</v>
      </c>
      <c r="E335" s="36" t="s">
        <v>41</v>
      </c>
      <c r="I335" s="36">
        <v>3</v>
      </c>
      <c r="K335" s="36">
        <v>1</v>
      </c>
      <c r="N335" s="36">
        <f>M335-((AFDW!P285)*M335)</f>
        <v>0</v>
      </c>
      <c r="O335" s="36" t="e">
        <f t="shared" si="15"/>
        <v>#DIV/0!</v>
      </c>
      <c r="P335" s="36" t="e">
        <f t="shared" si="18"/>
        <v>#DIV/0!</v>
      </c>
      <c r="X335" s="38"/>
    </row>
    <row r="336" spans="1:38" ht="13" x14ac:dyDescent="0.15">
      <c r="A336" s="35" t="s">
        <v>44</v>
      </c>
      <c r="B336" s="36" t="s">
        <v>37</v>
      </c>
      <c r="C336" s="36">
        <v>1</v>
      </c>
      <c r="D336" s="37">
        <v>44748</v>
      </c>
      <c r="E336" s="36" t="s">
        <v>41</v>
      </c>
      <c r="I336" s="36">
        <v>4</v>
      </c>
      <c r="K336" s="36">
        <v>1</v>
      </c>
      <c r="N336" s="36">
        <f>M336-((AFDW!P286)*M336)</f>
        <v>0</v>
      </c>
      <c r="O336" s="36" t="e">
        <f t="shared" si="15"/>
        <v>#DIV/0!</v>
      </c>
      <c r="P336" s="36" t="e">
        <f t="shared" si="18"/>
        <v>#DIV/0!</v>
      </c>
      <c r="X336" s="38"/>
    </row>
    <row r="337" spans="1:24" ht="13" x14ac:dyDescent="0.15">
      <c r="A337" s="35" t="s">
        <v>44</v>
      </c>
      <c r="B337" s="36" t="s">
        <v>37</v>
      </c>
      <c r="C337" s="36">
        <v>1</v>
      </c>
      <c r="D337" s="37">
        <v>44748</v>
      </c>
      <c r="E337" s="36" t="s">
        <v>41</v>
      </c>
      <c r="I337" s="36">
        <v>4</v>
      </c>
      <c r="K337" s="36">
        <v>1</v>
      </c>
      <c r="N337" s="36">
        <f>M337-((AFDW!P287)*M337)</f>
        <v>0</v>
      </c>
      <c r="O337" s="36" t="e">
        <f t="shared" si="15"/>
        <v>#DIV/0!</v>
      </c>
      <c r="P337" s="36" t="e">
        <f t="shared" si="18"/>
        <v>#DIV/0!</v>
      </c>
      <c r="X337" s="38"/>
    </row>
    <row r="338" spans="1:24" ht="13" x14ac:dyDescent="0.15">
      <c r="A338" s="35" t="s">
        <v>44</v>
      </c>
      <c r="B338" s="36" t="s">
        <v>37</v>
      </c>
      <c r="C338" s="36">
        <v>1</v>
      </c>
      <c r="D338" s="37">
        <v>44748</v>
      </c>
      <c r="E338" s="36" t="s">
        <v>41</v>
      </c>
      <c r="I338" s="36">
        <v>4</v>
      </c>
      <c r="K338" s="36">
        <v>1</v>
      </c>
      <c r="N338" s="36">
        <f>M338-((AFDW!P288)*M338)</f>
        <v>0</v>
      </c>
      <c r="O338" s="36" t="e">
        <f t="shared" si="15"/>
        <v>#DIV/0!</v>
      </c>
      <c r="P338" s="36" t="e">
        <f t="shared" si="18"/>
        <v>#DIV/0!</v>
      </c>
      <c r="X338" s="38"/>
    </row>
    <row r="339" spans="1:24" ht="13" x14ac:dyDescent="0.15">
      <c r="A339" s="35" t="s">
        <v>44</v>
      </c>
      <c r="B339" s="36" t="s">
        <v>37</v>
      </c>
      <c r="C339" s="36">
        <v>1</v>
      </c>
      <c r="D339" s="37">
        <v>44748</v>
      </c>
      <c r="E339" s="36" t="s">
        <v>41</v>
      </c>
      <c r="I339" s="36">
        <v>5</v>
      </c>
      <c r="K339" s="36">
        <v>1</v>
      </c>
      <c r="N339" s="36">
        <f>M339-((AFDW!P289)*M339)</f>
        <v>0</v>
      </c>
      <c r="O339" s="36" t="e">
        <f t="shared" si="15"/>
        <v>#DIV/0!</v>
      </c>
      <c r="P339" s="36" t="e">
        <f t="shared" si="18"/>
        <v>#DIV/0!</v>
      </c>
      <c r="X339" s="38"/>
    </row>
    <row r="340" spans="1:24" ht="13" x14ac:dyDescent="0.15">
      <c r="A340" s="35" t="s">
        <v>44</v>
      </c>
      <c r="B340" s="36" t="s">
        <v>37</v>
      </c>
      <c r="C340" s="36">
        <v>1</v>
      </c>
      <c r="D340" s="37">
        <v>44748</v>
      </c>
      <c r="E340" s="36" t="s">
        <v>41</v>
      </c>
      <c r="I340" s="36">
        <v>5</v>
      </c>
      <c r="K340" s="36">
        <v>1</v>
      </c>
      <c r="N340" s="36">
        <f>M340-((AFDW!P290)*M340)</f>
        <v>0</v>
      </c>
      <c r="O340" s="36" t="e">
        <f t="shared" si="15"/>
        <v>#DIV/0!</v>
      </c>
      <c r="P340" s="36" t="e">
        <f t="shared" si="18"/>
        <v>#DIV/0!</v>
      </c>
      <c r="X340" s="38"/>
    </row>
    <row r="341" spans="1:24" ht="13" x14ac:dyDescent="0.15">
      <c r="A341" s="35" t="s">
        <v>44</v>
      </c>
      <c r="B341" s="36" t="s">
        <v>37</v>
      </c>
      <c r="C341" s="36">
        <v>1</v>
      </c>
      <c r="D341" s="37">
        <v>44748</v>
      </c>
      <c r="E341" s="36" t="s">
        <v>41</v>
      </c>
      <c r="I341" s="36">
        <v>5</v>
      </c>
      <c r="K341" s="36">
        <v>1</v>
      </c>
      <c r="N341" s="36">
        <f>M341-((AFDW!P291)*M341)</f>
        <v>0</v>
      </c>
      <c r="O341" s="36" t="e">
        <f t="shared" si="15"/>
        <v>#DIV/0!</v>
      </c>
      <c r="P341" s="36" t="e">
        <f t="shared" si="18"/>
        <v>#DIV/0!</v>
      </c>
      <c r="X341" s="38"/>
    </row>
    <row r="342" spans="1:24" ht="13" x14ac:dyDescent="0.15">
      <c r="A342" s="35" t="s">
        <v>44</v>
      </c>
      <c r="B342" s="36" t="s">
        <v>37</v>
      </c>
      <c r="C342" s="36">
        <v>1</v>
      </c>
      <c r="D342" s="37">
        <v>44748</v>
      </c>
      <c r="E342" s="36" t="s">
        <v>41</v>
      </c>
      <c r="I342" s="36">
        <v>6</v>
      </c>
      <c r="K342" s="36">
        <v>1</v>
      </c>
      <c r="N342" s="36">
        <f>M342-((AFDW!P292)*M342)</f>
        <v>0</v>
      </c>
      <c r="O342" s="36" t="e">
        <f t="shared" si="15"/>
        <v>#DIV/0!</v>
      </c>
      <c r="P342" s="36" t="e">
        <f t="shared" si="18"/>
        <v>#DIV/0!</v>
      </c>
      <c r="X342" s="38"/>
    </row>
    <row r="343" spans="1:24" ht="13" x14ac:dyDescent="0.15">
      <c r="A343" s="35" t="s">
        <v>44</v>
      </c>
      <c r="B343" s="36" t="s">
        <v>37</v>
      </c>
      <c r="C343" s="36">
        <v>1</v>
      </c>
      <c r="D343" s="37">
        <v>44748</v>
      </c>
      <c r="E343" s="36" t="s">
        <v>41</v>
      </c>
      <c r="I343" s="36">
        <v>6</v>
      </c>
      <c r="K343" s="36">
        <v>1</v>
      </c>
      <c r="N343" s="36">
        <f>M343-((AFDW!P293)*M343)</f>
        <v>0</v>
      </c>
      <c r="O343" s="36" t="e">
        <f t="shared" si="15"/>
        <v>#DIV/0!</v>
      </c>
      <c r="P343" s="36" t="e">
        <f t="shared" si="18"/>
        <v>#DIV/0!</v>
      </c>
      <c r="X343" s="38"/>
    </row>
    <row r="344" spans="1:24" ht="13" x14ac:dyDescent="0.15">
      <c r="A344" s="35" t="s">
        <v>44</v>
      </c>
      <c r="B344" s="36" t="s">
        <v>37</v>
      </c>
      <c r="C344" s="36">
        <v>1</v>
      </c>
      <c r="D344" s="37">
        <v>44748</v>
      </c>
      <c r="E344" s="36" t="s">
        <v>41</v>
      </c>
      <c r="I344" s="36">
        <v>6</v>
      </c>
      <c r="K344" s="36">
        <v>1</v>
      </c>
      <c r="N344" s="36">
        <f>M344-((AFDW!P294)*M344)</f>
        <v>0</v>
      </c>
      <c r="O344" s="36" t="e">
        <f t="shared" si="15"/>
        <v>#DIV/0!</v>
      </c>
      <c r="P344" s="36" t="e">
        <f t="shared" si="18"/>
        <v>#DIV/0!</v>
      </c>
      <c r="X344" s="38"/>
    </row>
    <row r="345" spans="1:24" ht="13" x14ac:dyDescent="0.15">
      <c r="A345" s="35" t="s">
        <v>44</v>
      </c>
      <c r="B345" s="36" t="s">
        <v>37</v>
      </c>
      <c r="C345" s="36">
        <v>1</v>
      </c>
      <c r="D345" s="37">
        <v>44748</v>
      </c>
      <c r="E345" s="36" t="s">
        <v>41</v>
      </c>
      <c r="I345" s="36">
        <v>7</v>
      </c>
      <c r="K345" s="36">
        <v>1</v>
      </c>
      <c r="N345" s="36">
        <f>M345-((AFDW!P295)*M345)</f>
        <v>0</v>
      </c>
      <c r="O345" s="36" t="e">
        <f t="shared" si="15"/>
        <v>#DIV/0!</v>
      </c>
      <c r="P345" s="36" t="e">
        <f t="shared" si="18"/>
        <v>#DIV/0!</v>
      </c>
      <c r="X345" s="38"/>
    </row>
    <row r="346" spans="1:24" ht="13" x14ac:dyDescent="0.15">
      <c r="A346" s="35" t="s">
        <v>44</v>
      </c>
      <c r="B346" s="36" t="s">
        <v>37</v>
      </c>
      <c r="C346" s="36">
        <v>1</v>
      </c>
      <c r="D346" s="37">
        <v>44748</v>
      </c>
      <c r="E346" s="36" t="s">
        <v>41</v>
      </c>
      <c r="I346" s="36">
        <v>7</v>
      </c>
      <c r="K346" s="36">
        <v>1</v>
      </c>
      <c r="N346" s="36">
        <f>M346-((AFDW!P296)*M346)</f>
        <v>0</v>
      </c>
      <c r="O346" s="36" t="e">
        <f t="shared" si="15"/>
        <v>#DIV/0!</v>
      </c>
      <c r="P346" s="36" t="e">
        <f t="shared" si="18"/>
        <v>#DIV/0!</v>
      </c>
      <c r="X346" s="38"/>
    </row>
    <row r="347" spans="1:24" ht="13" x14ac:dyDescent="0.15">
      <c r="A347" s="35" t="s">
        <v>44</v>
      </c>
      <c r="B347" s="36" t="s">
        <v>37</v>
      </c>
      <c r="C347" s="36">
        <v>1</v>
      </c>
      <c r="D347" s="37">
        <v>44748</v>
      </c>
      <c r="E347" s="36" t="s">
        <v>41</v>
      </c>
      <c r="I347" s="36">
        <v>7</v>
      </c>
      <c r="K347" s="36">
        <v>1</v>
      </c>
      <c r="N347" s="36">
        <f>M347-((AFDW!P297)*M347)</f>
        <v>0</v>
      </c>
      <c r="O347" s="36" t="e">
        <f t="shared" si="15"/>
        <v>#DIV/0!</v>
      </c>
      <c r="P347" s="36" t="e">
        <f t="shared" si="18"/>
        <v>#DIV/0!</v>
      </c>
      <c r="X347" s="38"/>
    </row>
    <row r="348" spans="1:24" ht="13" x14ac:dyDescent="0.15">
      <c r="A348" s="35" t="s">
        <v>44</v>
      </c>
      <c r="B348" s="36" t="s">
        <v>37</v>
      </c>
      <c r="C348" s="36">
        <v>1</v>
      </c>
      <c r="D348" s="37">
        <v>44748</v>
      </c>
      <c r="E348" s="36" t="s">
        <v>41</v>
      </c>
      <c r="I348" s="36">
        <v>8</v>
      </c>
      <c r="K348" s="36">
        <v>1</v>
      </c>
      <c r="N348" s="36">
        <f>M348-((AFDW!P298)*M348)</f>
        <v>0</v>
      </c>
      <c r="O348" s="36" t="e">
        <f t="shared" si="15"/>
        <v>#DIV/0!</v>
      </c>
      <c r="P348" s="36" t="e">
        <f t="shared" si="18"/>
        <v>#DIV/0!</v>
      </c>
      <c r="X348" s="38"/>
    </row>
    <row r="349" spans="1:24" ht="13" x14ac:dyDescent="0.15">
      <c r="A349" s="35" t="s">
        <v>44</v>
      </c>
      <c r="B349" s="36" t="s">
        <v>37</v>
      </c>
      <c r="C349" s="36">
        <v>1</v>
      </c>
      <c r="D349" s="37">
        <v>44748</v>
      </c>
      <c r="E349" s="36" t="s">
        <v>41</v>
      </c>
      <c r="I349" s="36">
        <v>8</v>
      </c>
      <c r="K349" s="36">
        <v>1</v>
      </c>
      <c r="N349" s="36">
        <f>M349-((AFDW!P299)*M349)</f>
        <v>0</v>
      </c>
      <c r="O349" s="36" t="e">
        <f t="shared" si="15"/>
        <v>#DIV/0!</v>
      </c>
      <c r="P349" s="36" t="e">
        <f t="shared" si="18"/>
        <v>#DIV/0!</v>
      </c>
      <c r="X349" s="38"/>
    </row>
    <row r="350" spans="1:24" ht="13" x14ac:dyDescent="0.15">
      <c r="A350" s="35" t="s">
        <v>44</v>
      </c>
      <c r="B350" s="36" t="s">
        <v>37</v>
      </c>
      <c r="C350" s="36">
        <v>1</v>
      </c>
      <c r="D350" s="37">
        <v>44748</v>
      </c>
      <c r="E350" s="36" t="s">
        <v>41</v>
      </c>
      <c r="I350" s="36">
        <v>8</v>
      </c>
      <c r="K350" s="36">
        <v>1</v>
      </c>
      <c r="N350" s="36">
        <f>M350-((AFDW!P300)*M350)</f>
        <v>0</v>
      </c>
      <c r="O350" s="36" t="e">
        <f t="shared" si="15"/>
        <v>#DIV/0!</v>
      </c>
      <c r="P350" s="36" t="e">
        <f t="shared" si="18"/>
        <v>#DIV/0!</v>
      </c>
      <c r="X350" s="38"/>
    </row>
    <row r="351" spans="1:24" ht="13" x14ac:dyDescent="0.15">
      <c r="A351" s="35" t="s">
        <v>44</v>
      </c>
      <c r="B351" s="36" t="s">
        <v>37</v>
      </c>
      <c r="C351" s="36">
        <v>1</v>
      </c>
      <c r="D351" s="37">
        <v>44748</v>
      </c>
      <c r="E351" s="36" t="s">
        <v>41</v>
      </c>
      <c r="I351" s="36">
        <v>9</v>
      </c>
      <c r="K351" s="36">
        <v>1</v>
      </c>
      <c r="N351" s="36">
        <f>M351-((AFDW!P301)*M351)</f>
        <v>0</v>
      </c>
      <c r="O351" s="36" t="e">
        <f t="shared" si="15"/>
        <v>#DIV/0!</v>
      </c>
      <c r="P351" s="36" t="e">
        <f t="shared" si="18"/>
        <v>#DIV/0!</v>
      </c>
      <c r="X351" s="38"/>
    </row>
    <row r="352" spans="1:24" ht="13" x14ac:dyDescent="0.15">
      <c r="A352" s="35" t="s">
        <v>44</v>
      </c>
      <c r="B352" s="36" t="s">
        <v>37</v>
      </c>
      <c r="C352" s="36">
        <v>1</v>
      </c>
      <c r="D352" s="37">
        <v>44748</v>
      </c>
      <c r="E352" s="36" t="s">
        <v>41</v>
      </c>
      <c r="I352" s="36">
        <v>9</v>
      </c>
      <c r="K352" s="36">
        <v>1</v>
      </c>
      <c r="N352" s="36">
        <f>M352-((AFDW!P302)*M352)</f>
        <v>0</v>
      </c>
      <c r="O352" s="36" t="e">
        <f t="shared" si="15"/>
        <v>#DIV/0!</v>
      </c>
      <c r="P352" s="36" t="e">
        <f t="shared" si="18"/>
        <v>#DIV/0!</v>
      </c>
      <c r="X352" s="38"/>
    </row>
    <row r="353" spans="1:38" ht="13" x14ac:dyDescent="0.15">
      <c r="A353" s="35" t="s">
        <v>44</v>
      </c>
      <c r="B353" s="36" t="s">
        <v>37</v>
      </c>
      <c r="C353" s="36">
        <v>1</v>
      </c>
      <c r="D353" s="37">
        <v>44748</v>
      </c>
      <c r="E353" s="36" t="s">
        <v>41</v>
      </c>
      <c r="I353" s="36">
        <v>9</v>
      </c>
      <c r="K353" s="36">
        <v>1</v>
      </c>
      <c r="N353" s="36">
        <f>M353-((AFDW!P303)*M353)</f>
        <v>0</v>
      </c>
      <c r="O353" s="36" t="e">
        <f t="shared" si="15"/>
        <v>#DIV/0!</v>
      </c>
      <c r="P353" s="36" t="e">
        <f t="shared" si="18"/>
        <v>#DIV/0!</v>
      </c>
      <c r="X353" s="38"/>
    </row>
    <row r="354" spans="1:38" ht="13" x14ac:dyDescent="0.15">
      <c r="A354" s="35" t="s">
        <v>44</v>
      </c>
      <c r="B354" s="36" t="s">
        <v>37</v>
      </c>
      <c r="C354" s="36">
        <v>1</v>
      </c>
      <c r="D354" s="37">
        <v>44748</v>
      </c>
      <c r="E354" s="36" t="s">
        <v>41</v>
      </c>
      <c r="I354" s="36">
        <v>10</v>
      </c>
      <c r="K354" s="36">
        <v>1</v>
      </c>
      <c r="N354" s="36">
        <f>M354-((AFDW!P304)*M354)</f>
        <v>0</v>
      </c>
      <c r="O354" s="36" t="e">
        <f t="shared" si="15"/>
        <v>#DIV/0!</v>
      </c>
      <c r="P354" s="36" t="e">
        <f t="shared" si="18"/>
        <v>#DIV/0!</v>
      </c>
      <c r="X354" s="38"/>
    </row>
    <row r="355" spans="1:38" ht="13" x14ac:dyDescent="0.15">
      <c r="A355" s="35" t="s">
        <v>44</v>
      </c>
      <c r="B355" s="36" t="s">
        <v>37</v>
      </c>
      <c r="C355" s="36">
        <v>1</v>
      </c>
      <c r="D355" s="37">
        <v>44748</v>
      </c>
      <c r="E355" s="36" t="s">
        <v>41</v>
      </c>
      <c r="I355" s="36">
        <v>10</v>
      </c>
      <c r="K355" s="36">
        <v>1</v>
      </c>
      <c r="N355" s="36">
        <f>M355-((AFDW!P305)*M355)</f>
        <v>0</v>
      </c>
      <c r="O355" s="36" t="e">
        <f t="shared" si="15"/>
        <v>#DIV/0!</v>
      </c>
      <c r="P355" s="36" t="e">
        <f t="shared" si="18"/>
        <v>#DIV/0!</v>
      </c>
      <c r="X355" s="38"/>
    </row>
    <row r="356" spans="1:38" ht="13" x14ac:dyDescent="0.15">
      <c r="A356" s="39" t="s">
        <v>44</v>
      </c>
      <c r="B356" s="40" t="s">
        <v>37</v>
      </c>
      <c r="C356" s="40">
        <v>1</v>
      </c>
      <c r="D356" s="41">
        <v>44748</v>
      </c>
      <c r="E356" s="40" t="s">
        <v>41</v>
      </c>
      <c r="F356" s="40"/>
      <c r="G356" s="40"/>
      <c r="H356" s="40"/>
      <c r="I356" s="40">
        <v>10</v>
      </c>
      <c r="J356" s="40"/>
      <c r="K356" s="40">
        <v>1</v>
      </c>
      <c r="L356" s="40"/>
      <c r="M356" s="40"/>
      <c r="N356" s="40">
        <f>M356-((AFDW!P306)*M356)</f>
        <v>0</v>
      </c>
      <c r="O356" s="40" t="e">
        <f t="shared" si="15"/>
        <v>#DIV/0!</v>
      </c>
      <c r="P356" s="40" t="e">
        <f t="shared" si="18"/>
        <v>#DIV/0!</v>
      </c>
      <c r="Q356" s="40"/>
      <c r="R356" s="40"/>
      <c r="S356" s="40"/>
      <c r="T356" s="40"/>
      <c r="U356" s="40"/>
      <c r="V356" s="40"/>
      <c r="W356" s="40"/>
      <c r="X356" s="42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</row>
    <row r="357" spans="1:38" ht="13" x14ac:dyDescent="0.15">
      <c r="A357" s="35" t="s">
        <v>44</v>
      </c>
      <c r="B357" s="36" t="s">
        <v>39</v>
      </c>
      <c r="C357" s="36">
        <v>1</v>
      </c>
      <c r="D357" s="37">
        <v>43723</v>
      </c>
      <c r="E357" s="36" t="s">
        <v>40</v>
      </c>
      <c r="H357" s="36">
        <v>0</v>
      </c>
      <c r="I357" s="36">
        <v>1</v>
      </c>
      <c r="K357" s="36">
        <v>1</v>
      </c>
      <c r="L357" s="36">
        <v>39.378</v>
      </c>
      <c r="M357" s="36">
        <v>16.937100000000001</v>
      </c>
      <c r="O357" s="36">
        <f t="shared" si="15"/>
        <v>0.56988419929910106</v>
      </c>
      <c r="Q357" s="36">
        <f t="shared" ref="Q357:Q368" si="19">L357/M357</f>
        <v>2.3249552756965475</v>
      </c>
      <c r="S357" s="36">
        <v>1.0361</v>
      </c>
      <c r="T357" s="36">
        <v>19686540.280000001</v>
      </c>
      <c r="U357" s="36">
        <f t="shared" ref="U357:U368" si="20">T357/1000000</f>
        <v>19.686540280000003</v>
      </c>
      <c r="V357" s="36">
        <f>U357/AVERAGE(Q357:Q386)</f>
        <v>6.7402182922760305</v>
      </c>
      <c r="X357" s="38"/>
    </row>
    <row r="358" spans="1:38" ht="13" x14ac:dyDescent="0.15">
      <c r="A358" s="35" t="s">
        <v>44</v>
      </c>
      <c r="B358" s="36" t="s">
        <v>39</v>
      </c>
      <c r="C358" s="36">
        <v>1</v>
      </c>
      <c r="D358" s="37">
        <v>43723</v>
      </c>
      <c r="E358" s="36" t="s">
        <v>40</v>
      </c>
      <c r="H358" s="36">
        <v>0</v>
      </c>
      <c r="I358" s="36">
        <v>1</v>
      </c>
      <c r="K358" s="36">
        <v>1</v>
      </c>
      <c r="L358" s="36">
        <v>39.378</v>
      </c>
      <c r="M358" s="36">
        <v>16.937100000000001</v>
      </c>
      <c r="O358" s="36">
        <f t="shared" si="15"/>
        <v>0.56988419929910106</v>
      </c>
      <c r="Q358" s="36">
        <f t="shared" si="19"/>
        <v>2.3249552756965475</v>
      </c>
      <c r="S358" s="36">
        <v>1.0023</v>
      </c>
      <c r="T358" s="36">
        <v>19687907.850000001</v>
      </c>
      <c r="U358" s="36">
        <f t="shared" si="20"/>
        <v>19.687907850000002</v>
      </c>
      <c r="V358" s="36">
        <f>U358/AVERAGE(Q357:Q386)</f>
        <v>6.7406865167684433</v>
      </c>
      <c r="X358" s="38"/>
    </row>
    <row r="359" spans="1:38" ht="13" x14ac:dyDescent="0.15">
      <c r="A359" s="35" t="s">
        <v>44</v>
      </c>
      <c r="B359" s="36" t="s">
        <v>39</v>
      </c>
      <c r="C359" s="36">
        <v>1</v>
      </c>
      <c r="D359" s="37">
        <v>43723</v>
      </c>
      <c r="E359" s="36" t="s">
        <v>40</v>
      </c>
      <c r="H359" s="36">
        <v>0</v>
      </c>
      <c r="I359" s="36">
        <v>1</v>
      </c>
      <c r="K359" s="36">
        <v>1</v>
      </c>
      <c r="L359" s="36">
        <v>39.378</v>
      </c>
      <c r="M359" s="36">
        <v>16.937100000000001</v>
      </c>
      <c r="O359" s="36">
        <f t="shared" si="15"/>
        <v>0.56988419929910106</v>
      </c>
      <c r="Q359" s="36">
        <f t="shared" si="19"/>
        <v>2.3249552756965475</v>
      </c>
      <c r="S359" s="36">
        <v>1.0216000000000001</v>
      </c>
      <c r="T359" s="36">
        <v>20016521.23</v>
      </c>
      <c r="U359" s="36">
        <f t="shared" si="20"/>
        <v>20.016521230000002</v>
      </c>
      <c r="V359" s="36">
        <f>U359/AVERAGE(Q357:Q386)</f>
        <v>6.8531961748119565</v>
      </c>
      <c r="X359" s="38"/>
    </row>
    <row r="360" spans="1:38" ht="13" x14ac:dyDescent="0.15">
      <c r="A360" s="35" t="s">
        <v>44</v>
      </c>
      <c r="B360" s="36" t="s">
        <v>39</v>
      </c>
      <c r="C360" s="36">
        <v>1</v>
      </c>
      <c r="D360" s="37">
        <v>43723</v>
      </c>
      <c r="E360" s="36" t="s">
        <v>40</v>
      </c>
      <c r="H360" s="36">
        <v>0</v>
      </c>
      <c r="I360" s="36">
        <v>2</v>
      </c>
      <c r="K360" s="36">
        <v>1</v>
      </c>
      <c r="L360" s="36">
        <v>47.143500000000003</v>
      </c>
      <c r="M360" s="36">
        <v>13.198399999999999</v>
      </c>
      <c r="O360" s="36">
        <f t="shared" si="15"/>
        <v>0.72003775706088857</v>
      </c>
      <c r="Q360" s="36">
        <f t="shared" si="19"/>
        <v>3.5719102315432179</v>
      </c>
      <c r="S360" s="36">
        <v>1.0526</v>
      </c>
      <c r="T360" s="36">
        <v>20883021.52</v>
      </c>
      <c r="U360" s="36">
        <f t="shared" si="20"/>
        <v>20.88302152</v>
      </c>
      <c r="V360" s="36">
        <f>U360/AVERAGE(Q357:Q386)</f>
        <v>7.1498659309932329</v>
      </c>
      <c r="X360" s="38"/>
    </row>
    <row r="361" spans="1:38" ht="13" x14ac:dyDescent="0.15">
      <c r="A361" s="35" t="s">
        <v>44</v>
      </c>
      <c r="B361" s="36" t="s">
        <v>39</v>
      </c>
      <c r="C361" s="36">
        <v>1</v>
      </c>
      <c r="D361" s="37">
        <v>43723</v>
      </c>
      <c r="E361" s="36" t="s">
        <v>40</v>
      </c>
      <c r="H361" s="36">
        <v>0</v>
      </c>
      <c r="I361" s="36">
        <v>2</v>
      </c>
      <c r="K361" s="36">
        <v>1</v>
      </c>
      <c r="L361" s="36">
        <v>47.143500000000003</v>
      </c>
      <c r="M361" s="36">
        <v>13.198399999999999</v>
      </c>
      <c r="O361" s="36">
        <f t="shared" si="15"/>
        <v>0.72003775706088857</v>
      </c>
      <c r="Q361" s="36">
        <f t="shared" si="19"/>
        <v>3.5719102315432179</v>
      </c>
      <c r="S361" s="36">
        <v>1.0062</v>
      </c>
      <c r="T361" s="36">
        <v>20598833.640000001</v>
      </c>
      <c r="U361" s="36">
        <f t="shared" si="20"/>
        <v>20.598833640000002</v>
      </c>
      <c r="V361" s="36">
        <f>U361/AVERAGE(Q357:Q386)</f>
        <v>7.0525665416655352</v>
      </c>
      <c r="X361" s="38"/>
    </row>
    <row r="362" spans="1:38" ht="13" x14ac:dyDescent="0.15">
      <c r="A362" s="35" t="s">
        <v>44</v>
      </c>
      <c r="B362" s="36" t="s">
        <v>39</v>
      </c>
      <c r="C362" s="36">
        <v>1</v>
      </c>
      <c r="D362" s="37">
        <v>43723</v>
      </c>
      <c r="E362" s="36" t="s">
        <v>40</v>
      </c>
      <c r="H362" s="36">
        <v>0</v>
      </c>
      <c r="I362" s="36">
        <v>2</v>
      </c>
      <c r="K362" s="36">
        <v>1</v>
      </c>
      <c r="L362" s="36">
        <v>47.143500000000003</v>
      </c>
      <c r="M362" s="36">
        <v>13.198399999999999</v>
      </c>
      <c r="O362" s="36">
        <f t="shared" si="15"/>
        <v>0.72003775706088857</v>
      </c>
      <c r="Q362" s="36">
        <f t="shared" si="19"/>
        <v>3.5719102315432179</v>
      </c>
      <c r="S362" s="36">
        <v>1.0103</v>
      </c>
      <c r="T362" s="36">
        <v>20825479.949999999</v>
      </c>
      <c r="U362" s="36">
        <f t="shared" si="20"/>
        <v>20.825479949999998</v>
      </c>
      <c r="V362" s="36">
        <f>U362/AVERAGE(Q357:Q386)</f>
        <v>7.1301650217850101</v>
      </c>
      <c r="X362" s="38"/>
    </row>
    <row r="363" spans="1:38" ht="13" x14ac:dyDescent="0.15">
      <c r="A363" s="35" t="s">
        <v>44</v>
      </c>
      <c r="B363" s="36" t="s">
        <v>39</v>
      </c>
      <c r="C363" s="36">
        <v>1</v>
      </c>
      <c r="D363" s="37">
        <v>43723</v>
      </c>
      <c r="E363" s="36" t="s">
        <v>40</v>
      </c>
      <c r="H363" s="36">
        <v>0</v>
      </c>
      <c r="I363" s="36">
        <v>3</v>
      </c>
      <c r="K363" s="36">
        <v>1</v>
      </c>
      <c r="L363" s="36">
        <v>48.323300000000003</v>
      </c>
      <c r="M363" s="36">
        <v>12.3188</v>
      </c>
      <c r="O363" s="36">
        <f t="shared" si="15"/>
        <v>0.74507535702238881</v>
      </c>
      <c r="Q363" s="36">
        <f t="shared" si="19"/>
        <v>3.9227278631035496</v>
      </c>
      <c r="S363" s="36">
        <v>1.0349999999999999</v>
      </c>
      <c r="T363" s="36">
        <v>19064142.309999999</v>
      </c>
      <c r="U363" s="36">
        <f t="shared" si="20"/>
        <v>19.064142309999998</v>
      </c>
      <c r="V363" s="36">
        <f>U363/AVERAGE(Q357:Q386)</f>
        <v>6.5271235522758593</v>
      </c>
      <c r="X363" s="38"/>
    </row>
    <row r="364" spans="1:38" ht="13" x14ac:dyDescent="0.15">
      <c r="A364" s="35" t="s">
        <v>44</v>
      </c>
      <c r="B364" s="36" t="s">
        <v>39</v>
      </c>
      <c r="C364" s="36">
        <v>1</v>
      </c>
      <c r="D364" s="37">
        <v>43723</v>
      </c>
      <c r="E364" s="36" t="s">
        <v>40</v>
      </c>
      <c r="H364" s="36">
        <v>0</v>
      </c>
      <c r="I364" s="36">
        <v>3</v>
      </c>
      <c r="K364" s="36">
        <v>1</v>
      </c>
      <c r="L364" s="36">
        <v>48.323300000000003</v>
      </c>
      <c r="M364" s="36">
        <v>12.3188</v>
      </c>
      <c r="O364" s="36">
        <f t="shared" si="15"/>
        <v>0.74507535702238881</v>
      </c>
      <c r="Q364" s="36">
        <f t="shared" si="19"/>
        <v>3.9227278631035496</v>
      </c>
      <c r="S364" s="36">
        <v>1.0875999999999999</v>
      </c>
      <c r="T364" s="36">
        <v>18424288.02</v>
      </c>
      <c r="U364" s="36">
        <f t="shared" si="20"/>
        <v>18.424288019999999</v>
      </c>
      <c r="V364" s="36">
        <f>U364/AVERAGE(Q357:Q386)</f>
        <v>6.308052170077195</v>
      </c>
      <c r="X364" s="38"/>
    </row>
    <row r="365" spans="1:38" ht="13" x14ac:dyDescent="0.15">
      <c r="A365" s="35" t="s">
        <v>44</v>
      </c>
      <c r="B365" s="36" t="s">
        <v>39</v>
      </c>
      <c r="C365" s="36">
        <v>1</v>
      </c>
      <c r="D365" s="37">
        <v>43723</v>
      </c>
      <c r="E365" s="36" t="s">
        <v>40</v>
      </c>
      <c r="H365" s="36">
        <v>0</v>
      </c>
      <c r="I365" s="36">
        <v>3</v>
      </c>
      <c r="K365" s="36">
        <v>1</v>
      </c>
      <c r="L365" s="36">
        <v>48.323300000000003</v>
      </c>
      <c r="M365" s="36">
        <v>12.3188</v>
      </c>
      <c r="O365" s="36">
        <f t="shared" si="15"/>
        <v>0.74507535702238881</v>
      </c>
      <c r="Q365" s="36">
        <f t="shared" si="19"/>
        <v>3.9227278631035496</v>
      </c>
      <c r="S365" s="36">
        <v>1.0137</v>
      </c>
      <c r="T365" s="36">
        <v>18638349.359999999</v>
      </c>
      <c r="U365" s="36">
        <f t="shared" si="20"/>
        <v>18.638349359999999</v>
      </c>
      <c r="V365" s="36">
        <f>U365/AVERAGE(Q357:Q386)</f>
        <v>6.3813418461206242</v>
      </c>
      <c r="X365" s="38"/>
    </row>
    <row r="366" spans="1:38" ht="13" x14ac:dyDescent="0.15">
      <c r="A366" s="35" t="s">
        <v>44</v>
      </c>
      <c r="B366" s="36" t="s">
        <v>39</v>
      </c>
      <c r="C366" s="36">
        <v>1</v>
      </c>
      <c r="D366" s="37">
        <v>43723</v>
      </c>
      <c r="E366" s="36" t="s">
        <v>40</v>
      </c>
      <c r="H366" s="36">
        <v>0</v>
      </c>
      <c r="I366" s="36">
        <v>4</v>
      </c>
      <c r="K366" s="36">
        <v>1</v>
      </c>
      <c r="L366" s="36">
        <v>61.6892</v>
      </c>
      <c r="M366" s="36">
        <v>33.1051</v>
      </c>
      <c r="O366" s="36">
        <f t="shared" si="15"/>
        <v>0.46335663292764373</v>
      </c>
      <c r="Q366" s="36">
        <f t="shared" si="19"/>
        <v>1.8634349390275213</v>
      </c>
      <c r="S366" s="36">
        <v>1.2037</v>
      </c>
      <c r="T366" s="36">
        <v>18896938.68</v>
      </c>
      <c r="U366" s="36">
        <f t="shared" si="20"/>
        <v>18.896938679999998</v>
      </c>
      <c r="V366" s="36">
        <f>U366/AVERAGE(Q357:Q386)</f>
        <v>6.4698768776732178</v>
      </c>
      <c r="X366" s="38"/>
    </row>
    <row r="367" spans="1:38" ht="13" x14ac:dyDescent="0.15">
      <c r="A367" s="35" t="s">
        <v>44</v>
      </c>
      <c r="B367" s="36" t="s">
        <v>39</v>
      </c>
      <c r="C367" s="36">
        <v>1</v>
      </c>
      <c r="D367" s="37">
        <v>43723</v>
      </c>
      <c r="E367" s="36" t="s">
        <v>40</v>
      </c>
      <c r="H367" s="36">
        <v>0</v>
      </c>
      <c r="I367" s="36">
        <v>4</v>
      </c>
      <c r="K367" s="36">
        <v>1</v>
      </c>
      <c r="L367" s="36">
        <v>61.6892</v>
      </c>
      <c r="M367" s="36">
        <v>33.1051</v>
      </c>
      <c r="O367" s="36">
        <f t="shared" si="15"/>
        <v>0.46335663292764373</v>
      </c>
      <c r="Q367" s="36">
        <f t="shared" si="19"/>
        <v>1.8634349390275213</v>
      </c>
      <c r="S367" s="36">
        <v>1.0759000000000001</v>
      </c>
      <c r="T367" s="36">
        <v>18317025.27</v>
      </c>
      <c r="U367" s="36">
        <f t="shared" si="20"/>
        <v>18.317025269999998</v>
      </c>
      <c r="V367" s="36">
        <f>U367/AVERAGE(Q357:Q386)</f>
        <v>6.2713278732049647</v>
      </c>
      <c r="X367" s="38"/>
    </row>
    <row r="368" spans="1:38" ht="13" x14ac:dyDescent="0.15">
      <c r="A368" s="35" t="s">
        <v>44</v>
      </c>
      <c r="B368" s="36" t="s">
        <v>39</v>
      </c>
      <c r="C368" s="36">
        <v>1</v>
      </c>
      <c r="D368" s="37">
        <v>43723</v>
      </c>
      <c r="E368" s="36" t="s">
        <v>40</v>
      </c>
      <c r="H368" s="36">
        <v>0</v>
      </c>
      <c r="I368" s="36">
        <v>4</v>
      </c>
      <c r="K368" s="36">
        <v>1</v>
      </c>
      <c r="L368" s="36">
        <v>61.6892</v>
      </c>
      <c r="M368" s="36">
        <v>33.1051</v>
      </c>
      <c r="O368" s="36">
        <f t="shared" si="15"/>
        <v>0.46335663292764373</v>
      </c>
      <c r="Q368" s="36">
        <f t="shared" si="19"/>
        <v>1.8634349390275213</v>
      </c>
      <c r="S368" s="36">
        <v>1.0558000000000001</v>
      </c>
      <c r="T368" s="36">
        <v>19525465.640000001</v>
      </c>
      <c r="U368" s="36">
        <f t="shared" si="20"/>
        <v>19.52546564</v>
      </c>
      <c r="V368" s="36">
        <f>U368/AVERAGE(Q357:Q386)</f>
        <v>6.6850700427863652</v>
      </c>
      <c r="X368" s="38"/>
    </row>
    <row r="369" spans="1:24" ht="13" x14ac:dyDescent="0.15">
      <c r="A369" s="35" t="s">
        <v>44</v>
      </c>
      <c r="B369" s="36" t="s">
        <v>39</v>
      </c>
      <c r="C369" s="36">
        <v>1</v>
      </c>
      <c r="D369" s="37">
        <v>43723</v>
      </c>
      <c r="E369" s="36" t="s">
        <v>40</v>
      </c>
      <c r="H369" s="36">
        <v>0</v>
      </c>
      <c r="I369" s="36">
        <v>5</v>
      </c>
      <c r="K369" s="36">
        <v>1</v>
      </c>
      <c r="X369" s="38"/>
    </row>
    <row r="370" spans="1:24" ht="13" x14ac:dyDescent="0.15">
      <c r="A370" s="35" t="s">
        <v>44</v>
      </c>
      <c r="B370" s="36" t="s">
        <v>39</v>
      </c>
      <c r="C370" s="36">
        <v>1</v>
      </c>
      <c r="D370" s="37">
        <v>43723</v>
      </c>
      <c r="E370" s="36" t="s">
        <v>40</v>
      </c>
      <c r="H370" s="36">
        <v>0</v>
      </c>
      <c r="I370" s="36">
        <v>5</v>
      </c>
      <c r="K370" s="36">
        <v>1</v>
      </c>
      <c r="X370" s="38"/>
    </row>
    <row r="371" spans="1:24" ht="13" x14ac:dyDescent="0.15">
      <c r="A371" s="35" t="s">
        <v>44</v>
      </c>
      <c r="B371" s="36" t="s">
        <v>39</v>
      </c>
      <c r="C371" s="36">
        <v>1</v>
      </c>
      <c r="D371" s="37">
        <v>43723</v>
      </c>
      <c r="E371" s="36" t="s">
        <v>40</v>
      </c>
      <c r="H371" s="36">
        <v>0</v>
      </c>
      <c r="I371" s="36">
        <v>5</v>
      </c>
      <c r="K371" s="36">
        <v>1</v>
      </c>
      <c r="X371" s="38"/>
    </row>
    <row r="372" spans="1:24" ht="13" x14ac:dyDescent="0.15">
      <c r="A372" s="35" t="s">
        <v>44</v>
      </c>
      <c r="B372" s="36" t="s">
        <v>39</v>
      </c>
      <c r="C372" s="36">
        <v>1</v>
      </c>
      <c r="D372" s="37">
        <v>43723</v>
      </c>
      <c r="E372" s="36" t="s">
        <v>40</v>
      </c>
      <c r="H372" s="36">
        <v>0</v>
      </c>
      <c r="I372" s="36">
        <v>6</v>
      </c>
      <c r="K372" s="36">
        <v>1</v>
      </c>
      <c r="X372" s="38"/>
    </row>
    <row r="373" spans="1:24" ht="13" x14ac:dyDescent="0.15">
      <c r="A373" s="35" t="s">
        <v>44</v>
      </c>
      <c r="B373" s="36" t="s">
        <v>39</v>
      </c>
      <c r="C373" s="36">
        <v>1</v>
      </c>
      <c r="D373" s="37">
        <v>43723</v>
      </c>
      <c r="E373" s="36" t="s">
        <v>40</v>
      </c>
      <c r="H373" s="36">
        <v>0</v>
      </c>
      <c r="I373" s="36">
        <v>6</v>
      </c>
      <c r="K373" s="36">
        <v>1</v>
      </c>
      <c r="X373" s="38"/>
    </row>
    <row r="374" spans="1:24" ht="13" x14ac:dyDescent="0.15">
      <c r="A374" s="35" t="s">
        <v>44</v>
      </c>
      <c r="B374" s="36" t="s">
        <v>39</v>
      </c>
      <c r="C374" s="36">
        <v>1</v>
      </c>
      <c r="D374" s="37">
        <v>43723</v>
      </c>
      <c r="E374" s="36" t="s">
        <v>40</v>
      </c>
      <c r="H374" s="36">
        <v>0</v>
      </c>
      <c r="I374" s="36">
        <v>6</v>
      </c>
      <c r="K374" s="36">
        <v>1</v>
      </c>
      <c r="X374" s="38"/>
    </row>
    <row r="375" spans="1:24" ht="13" x14ac:dyDescent="0.15">
      <c r="A375" s="35" t="s">
        <v>44</v>
      </c>
      <c r="B375" s="36" t="s">
        <v>39</v>
      </c>
      <c r="C375" s="36">
        <v>1</v>
      </c>
      <c r="D375" s="37">
        <v>43723</v>
      </c>
      <c r="E375" s="36" t="s">
        <v>40</v>
      </c>
      <c r="H375" s="36">
        <v>0</v>
      </c>
      <c r="I375" s="36">
        <v>7</v>
      </c>
      <c r="K375" s="36">
        <v>1</v>
      </c>
      <c r="X375" s="38"/>
    </row>
    <row r="376" spans="1:24" ht="13" x14ac:dyDescent="0.15">
      <c r="A376" s="35" t="s">
        <v>44</v>
      </c>
      <c r="B376" s="36" t="s">
        <v>39</v>
      </c>
      <c r="C376" s="36">
        <v>1</v>
      </c>
      <c r="D376" s="37">
        <v>43723</v>
      </c>
      <c r="E376" s="36" t="s">
        <v>40</v>
      </c>
      <c r="H376" s="36">
        <v>0</v>
      </c>
      <c r="I376" s="36">
        <v>7</v>
      </c>
      <c r="K376" s="36">
        <v>1</v>
      </c>
      <c r="N376" s="36">
        <f>M376-((AFDW!P326)*M376)</f>
        <v>0</v>
      </c>
      <c r="X376" s="38"/>
    </row>
    <row r="377" spans="1:24" ht="13" x14ac:dyDescent="0.15">
      <c r="A377" s="35" t="s">
        <v>44</v>
      </c>
      <c r="B377" s="36" t="s">
        <v>39</v>
      </c>
      <c r="C377" s="36">
        <v>1</v>
      </c>
      <c r="D377" s="37">
        <v>43723</v>
      </c>
      <c r="E377" s="36" t="s">
        <v>40</v>
      </c>
      <c r="H377" s="36">
        <v>0</v>
      </c>
      <c r="I377" s="36">
        <v>7</v>
      </c>
      <c r="K377" s="36">
        <v>1</v>
      </c>
      <c r="N377" s="36">
        <f>M377-((AFDW!P327)*M377)</f>
        <v>0</v>
      </c>
      <c r="X377" s="38"/>
    </row>
    <row r="378" spans="1:24" ht="13" x14ac:dyDescent="0.15">
      <c r="A378" s="35" t="s">
        <v>44</v>
      </c>
      <c r="B378" s="36" t="s">
        <v>39</v>
      </c>
      <c r="C378" s="36">
        <v>1</v>
      </c>
      <c r="D378" s="37">
        <v>43723</v>
      </c>
      <c r="E378" s="36" t="s">
        <v>40</v>
      </c>
      <c r="H378" s="36">
        <v>0</v>
      </c>
      <c r="I378" s="36">
        <v>8</v>
      </c>
      <c r="K378" s="36">
        <v>1</v>
      </c>
      <c r="N378" s="36">
        <f>M378-((AFDW!P328)*M378)</f>
        <v>0</v>
      </c>
      <c r="X378" s="38"/>
    </row>
    <row r="379" spans="1:24" ht="13" x14ac:dyDescent="0.15">
      <c r="A379" s="35" t="s">
        <v>44</v>
      </c>
      <c r="B379" s="36" t="s">
        <v>39</v>
      </c>
      <c r="C379" s="36">
        <v>1</v>
      </c>
      <c r="D379" s="37">
        <v>43723</v>
      </c>
      <c r="E379" s="36" t="s">
        <v>40</v>
      </c>
      <c r="H379" s="36">
        <v>0</v>
      </c>
      <c r="I379" s="36">
        <v>8</v>
      </c>
      <c r="K379" s="36">
        <v>1</v>
      </c>
      <c r="N379" s="36">
        <f>M379-((AFDW!P329)*M379)</f>
        <v>0</v>
      </c>
      <c r="X379" s="38"/>
    </row>
    <row r="380" spans="1:24" ht="13" x14ac:dyDescent="0.15">
      <c r="A380" s="35" t="s">
        <v>44</v>
      </c>
      <c r="B380" s="36" t="s">
        <v>39</v>
      </c>
      <c r="C380" s="36">
        <v>1</v>
      </c>
      <c r="D380" s="37">
        <v>43723</v>
      </c>
      <c r="E380" s="36" t="s">
        <v>40</v>
      </c>
      <c r="H380" s="36">
        <v>0</v>
      </c>
      <c r="I380" s="36">
        <v>8</v>
      </c>
      <c r="K380" s="36">
        <v>1</v>
      </c>
      <c r="N380" s="36">
        <f>M380-((AFDW!P330)*M380)</f>
        <v>0</v>
      </c>
      <c r="X380" s="38"/>
    </row>
    <row r="381" spans="1:24" ht="13" x14ac:dyDescent="0.15">
      <c r="A381" s="35" t="s">
        <v>44</v>
      </c>
      <c r="B381" s="36" t="s">
        <v>39</v>
      </c>
      <c r="C381" s="36">
        <v>1</v>
      </c>
      <c r="D381" s="37">
        <v>43723</v>
      </c>
      <c r="E381" s="36" t="s">
        <v>40</v>
      </c>
      <c r="H381" s="36">
        <v>0</v>
      </c>
      <c r="I381" s="36">
        <v>9</v>
      </c>
      <c r="K381" s="36">
        <v>1</v>
      </c>
      <c r="N381" s="36">
        <f>M381-((AFDW!P331)*M381)</f>
        <v>0</v>
      </c>
      <c r="X381" s="38"/>
    </row>
    <row r="382" spans="1:24" ht="13" x14ac:dyDescent="0.15">
      <c r="A382" s="35" t="s">
        <v>44</v>
      </c>
      <c r="B382" s="36" t="s">
        <v>39</v>
      </c>
      <c r="C382" s="36">
        <v>1</v>
      </c>
      <c r="D382" s="37">
        <v>43723</v>
      </c>
      <c r="E382" s="36" t="s">
        <v>40</v>
      </c>
      <c r="H382" s="36">
        <v>0</v>
      </c>
      <c r="I382" s="36">
        <v>9</v>
      </c>
      <c r="K382" s="36">
        <v>1</v>
      </c>
      <c r="N382" s="36">
        <f>M382-((AFDW!P332)*M382)</f>
        <v>0</v>
      </c>
      <c r="X382" s="38"/>
    </row>
    <row r="383" spans="1:24" ht="13" x14ac:dyDescent="0.15">
      <c r="A383" s="35" t="s">
        <v>44</v>
      </c>
      <c r="B383" s="36" t="s">
        <v>39</v>
      </c>
      <c r="C383" s="36">
        <v>1</v>
      </c>
      <c r="D383" s="37">
        <v>43723</v>
      </c>
      <c r="E383" s="36" t="s">
        <v>40</v>
      </c>
      <c r="H383" s="36">
        <v>0</v>
      </c>
      <c r="I383" s="36">
        <v>9</v>
      </c>
      <c r="K383" s="36">
        <v>1</v>
      </c>
      <c r="N383" s="36">
        <f>M383-((AFDW!P333)*M383)</f>
        <v>0</v>
      </c>
      <c r="X383" s="38"/>
    </row>
    <row r="384" spans="1:24" ht="13" x14ac:dyDescent="0.15">
      <c r="A384" s="35" t="s">
        <v>44</v>
      </c>
      <c r="B384" s="36" t="s">
        <v>39</v>
      </c>
      <c r="C384" s="36">
        <v>1</v>
      </c>
      <c r="D384" s="37">
        <v>43723</v>
      </c>
      <c r="E384" s="36" t="s">
        <v>40</v>
      </c>
      <c r="H384" s="36">
        <v>0</v>
      </c>
      <c r="I384" s="36">
        <v>10</v>
      </c>
      <c r="K384" s="36">
        <v>1</v>
      </c>
      <c r="N384" s="36">
        <f>M384-((AFDW!P334)*M384)</f>
        <v>0</v>
      </c>
      <c r="X384" s="38"/>
    </row>
    <row r="385" spans="1:38" ht="13" x14ac:dyDescent="0.15">
      <c r="A385" s="35" t="s">
        <v>44</v>
      </c>
      <c r="B385" s="36" t="s">
        <v>39</v>
      </c>
      <c r="C385" s="36">
        <v>1</v>
      </c>
      <c r="D385" s="37">
        <v>43723</v>
      </c>
      <c r="E385" s="36" t="s">
        <v>40</v>
      </c>
      <c r="H385" s="36">
        <v>0</v>
      </c>
      <c r="I385" s="36">
        <v>10</v>
      </c>
      <c r="K385" s="36">
        <v>1</v>
      </c>
      <c r="N385" s="36">
        <f>M385-((AFDW!P335)*M385)</f>
        <v>0</v>
      </c>
      <c r="O385" s="36" t="e">
        <f t="shared" ref="O385:O387" si="21">1-(M385/L385)</f>
        <v>#DIV/0!</v>
      </c>
      <c r="P385" s="36" t="e">
        <f t="shared" ref="P385:P387" si="22">1-(N385/L385)</f>
        <v>#DIV/0!</v>
      </c>
      <c r="X385" s="38"/>
    </row>
    <row r="386" spans="1:38" ht="13" x14ac:dyDescent="0.15">
      <c r="A386" s="39" t="s">
        <v>44</v>
      </c>
      <c r="B386" s="40" t="s">
        <v>39</v>
      </c>
      <c r="C386" s="40">
        <v>1</v>
      </c>
      <c r="D386" s="41">
        <v>43723</v>
      </c>
      <c r="E386" s="40" t="s">
        <v>40</v>
      </c>
      <c r="F386" s="40"/>
      <c r="G386" s="40"/>
      <c r="H386" s="40">
        <v>0</v>
      </c>
      <c r="I386" s="40">
        <v>10</v>
      </c>
      <c r="J386" s="40"/>
      <c r="K386" s="40">
        <v>1</v>
      </c>
      <c r="L386" s="40"/>
      <c r="M386" s="40"/>
      <c r="N386" s="40">
        <f>M386-((AFDW!P336)*M386)</f>
        <v>0</v>
      </c>
      <c r="O386" s="40" t="e">
        <f t="shared" si="21"/>
        <v>#DIV/0!</v>
      </c>
      <c r="P386" s="40" t="e">
        <f t="shared" si="22"/>
        <v>#DIV/0!</v>
      </c>
      <c r="Q386" s="40"/>
      <c r="R386" s="40"/>
      <c r="S386" s="40"/>
      <c r="T386" s="40"/>
      <c r="U386" s="40"/>
      <c r="V386" s="40"/>
      <c r="W386" s="40"/>
      <c r="X386" s="42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</row>
    <row r="387" spans="1:38" ht="13" x14ac:dyDescent="0.15">
      <c r="A387" s="35" t="s">
        <v>44</v>
      </c>
      <c r="B387" s="36" t="s">
        <v>37</v>
      </c>
      <c r="C387" s="36">
        <v>1</v>
      </c>
      <c r="D387" s="37">
        <v>44740</v>
      </c>
      <c r="E387" s="36" t="s">
        <v>48</v>
      </c>
      <c r="I387" s="36">
        <v>1</v>
      </c>
      <c r="J387" s="36">
        <v>187.85</v>
      </c>
      <c r="K387" s="36">
        <v>1</v>
      </c>
      <c r="L387" s="36">
        <v>59.507300000000001</v>
      </c>
      <c r="N387" s="36">
        <f>M387-((AFDW!P337)*M387)</f>
        <v>0</v>
      </c>
      <c r="O387" s="36">
        <f t="shared" si="21"/>
        <v>1</v>
      </c>
      <c r="P387" s="36">
        <f t="shared" si="22"/>
        <v>1</v>
      </c>
      <c r="X387" s="38"/>
    </row>
    <row r="388" spans="1:38" ht="13" x14ac:dyDescent="0.15">
      <c r="A388" s="35" t="s">
        <v>44</v>
      </c>
      <c r="B388" s="36" t="s">
        <v>37</v>
      </c>
      <c r="C388" s="36">
        <v>1</v>
      </c>
      <c r="D388" s="37">
        <v>44740</v>
      </c>
      <c r="E388" s="36" t="s">
        <v>48</v>
      </c>
      <c r="I388" s="36">
        <v>1</v>
      </c>
      <c r="J388" s="36">
        <v>187.85</v>
      </c>
      <c r="K388" s="36">
        <v>1</v>
      </c>
      <c r="L388" s="36">
        <v>59.507300000000001</v>
      </c>
      <c r="N388" s="36">
        <f>M388-((AFDW!P338)*M388)</f>
        <v>0</v>
      </c>
      <c r="O388" s="36">
        <f>1-(M388/L390)</f>
        <v>1</v>
      </c>
      <c r="P388" s="36">
        <f>1-(N388/L390)</f>
        <v>1</v>
      </c>
      <c r="X388" s="38"/>
    </row>
    <row r="389" spans="1:38" ht="13" x14ac:dyDescent="0.15">
      <c r="A389" s="35" t="s">
        <v>44</v>
      </c>
      <c r="B389" s="36" t="s">
        <v>37</v>
      </c>
      <c r="C389" s="36">
        <v>1</v>
      </c>
      <c r="D389" s="37">
        <v>44740</v>
      </c>
      <c r="E389" s="36" t="s">
        <v>48</v>
      </c>
      <c r="I389" s="36">
        <v>1</v>
      </c>
      <c r="J389" s="36">
        <v>187.85</v>
      </c>
      <c r="K389" s="36">
        <v>1</v>
      </c>
      <c r="L389" s="36">
        <v>59.507300000000001</v>
      </c>
      <c r="N389" s="36">
        <f>M389-((AFDW!P339)*M389)</f>
        <v>0</v>
      </c>
      <c r="O389" s="36">
        <f>1-(M389/L393)</f>
        <v>1</v>
      </c>
      <c r="P389" s="36">
        <f>1-(N389/L393)</f>
        <v>1</v>
      </c>
      <c r="X389" s="38"/>
    </row>
    <row r="390" spans="1:38" ht="13" x14ac:dyDescent="0.15">
      <c r="A390" s="35" t="s">
        <v>44</v>
      </c>
      <c r="B390" s="36" t="s">
        <v>37</v>
      </c>
      <c r="C390" s="36">
        <v>1</v>
      </c>
      <c r="D390" s="37">
        <v>44740</v>
      </c>
      <c r="E390" s="36" t="s">
        <v>48</v>
      </c>
      <c r="I390" s="36">
        <v>2</v>
      </c>
      <c r="J390" s="36">
        <v>154.01</v>
      </c>
      <c r="K390" s="36">
        <v>1</v>
      </c>
      <c r="L390" s="36">
        <v>36.215800000000002</v>
      </c>
      <c r="N390" s="36">
        <f>M390-((AFDW!P340)*M390)</f>
        <v>0</v>
      </c>
      <c r="O390" s="36">
        <f>1-(M390/L396)</f>
        <v>1</v>
      </c>
      <c r="P390" s="36">
        <f>1-(N390/L396)</f>
        <v>1</v>
      </c>
      <c r="X390" s="38"/>
    </row>
    <row r="391" spans="1:38" ht="13" x14ac:dyDescent="0.15">
      <c r="A391" s="35" t="s">
        <v>44</v>
      </c>
      <c r="B391" s="36" t="s">
        <v>37</v>
      </c>
      <c r="C391" s="36">
        <v>1</v>
      </c>
      <c r="D391" s="37">
        <v>44740</v>
      </c>
      <c r="E391" s="36" t="s">
        <v>48</v>
      </c>
      <c r="I391" s="36">
        <v>2</v>
      </c>
      <c r="J391" s="36">
        <v>154.01</v>
      </c>
      <c r="K391" s="36">
        <v>1</v>
      </c>
      <c r="L391" s="36">
        <v>36.215800000000002</v>
      </c>
      <c r="N391" s="36">
        <f>M391-((AFDW!P341)*M391)</f>
        <v>0</v>
      </c>
      <c r="O391" s="36">
        <f>1-(M391/L399)</f>
        <v>1</v>
      </c>
      <c r="P391" s="36">
        <f>1-(N391/L399)</f>
        <v>1</v>
      </c>
      <c r="X391" s="38"/>
    </row>
    <row r="392" spans="1:38" ht="13" x14ac:dyDescent="0.15">
      <c r="A392" s="35" t="s">
        <v>44</v>
      </c>
      <c r="B392" s="36" t="s">
        <v>37</v>
      </c>
      <c r="C392" s="36">
        <v>1</v>
      </c>
      <c r="D392" s="37">
        <v>44740</v>
      </c>
      <c r="E392" s="36" t="s">
        <v>48</v>
      </c>
      <c r="I392" s="36">
        <v>2</v>
      </c>
      <c r="J392" s="36">
        <v>154.01</v>
      </c>
      <c r="K392" s="36">
        <v>1</v>
      </c>
      <c r="L392" s="36">
        <v>36.215800000000002</v>
      </c>
      <c r="N392" s="36">
        <f>M392-((AFDW!P342)*M392)</f>
        <v>0</v>
      </c>
      <c r="O392" s="36">
        <f>1-(M392/L392)</f>
        <v>1</v>
      </c>
      <c r="P392" s="36">
        <f>1-(N392/L392)</f>
        <v>1</v>
      </c>
      <c r="X392" s="38"/>
    </row>
    <row r="393" spans="1:38" ht="13" x14ac:dyDescent="0.15">
      <c r="A393" s="35" t="s">
        <v>44</v>
      </c>
      <c r="B393" s="36" t="s">
        <v>37</v>
      </c>
      <c r="C393" s="36">
        <v>1</v>
      </c>
      <c r="D393" s="37">
        <v>44740</v>
      </c>
      <c r="E393" s="36" t="s">
        <v>48</v>
      </c>
      <c r="I393" s="36">
        <v>3</v>
      </c>
      <c r="J393" s="36">
        <v>183.95</v>
      </c>
      <c r="K393" s="36">
        <v>1</v>
      </c>
      <c r="L393" s="36">
        <v>57.461300000000001</v>
      </c>
      <c r="N393" s="36">
        <f>M393-((AFDW!P343)*M393)</f>
        <v>0</v>
      </c>
      <c r="O393" s="36" t="e">
        <f t="shared" ref="O393:P393" si="23">1-(M393/#REF!)</f>
        <v>#REF!</v>
      </c>
      <c r="P393" s="36" t="e">
        <f t="shared" si="23"/>
        <v>#REF!</v>
      </c>
      <c r="X393" s="38"/>
    </row>
    <row r="394" spans="1:38" ht="13" x14ac:dyDescent="0.15">
      <c r="A394" s="35" t="s">
        <v>44</v>
      </c>
      <c r="B394" s="36" t="s">
        <v>37</v>
      </c>
      <c r="C394" s="36">
        <v>1</v>
      </c>
      <c r="D394" s="37">
        <v>44740</v>
      </c>
      <c r="E394" s="36" t="s">
        <v>48</v>
      </c>
      <c r="I394" s="36">
        <v>3</v>
      </c>
      <c r="J394" s="36">
        <v>183.95</v>
      </c>
      <c r="K394" s="36">
        <v>1</v>
      </c>
      <c r="L394" s="36">
        <v>57.461300000000001</v>
      </c>
      <c r="N394" s="36">
        <f>M394-((AFDW!P344)*M394)</f>
        <v>0</v>
      </c>
      <c r="O394" s="36">
        <f t="shared" ref="O394:O395" si="24">1-(M394/L394)</f>
        <v>1</v>
      </c>
      <c r="P394" s="36">
        <f t="shared" ref="P394:P395" si="25">1-(N394/L394)</f>
        <v>1</v>
      </c>
      <c r="X394" s="38"/>
    </row>
    <row r="395" spans="1:38" ht="13" x14ac:dyDescent="0.15">
      <c r="A395" s="35" t="s">
        <v>44</v>
      </c>
      <c r="B395" s="36" t="s">
        <v>37</v>
      </c>
      <c r="C395" s="36">
        <v>1</v>
      </c>
      <c r="D395" s="37">
        <v>44740</v>
      </c>
      <c r="E395" s="36" t="s">
        <v>48</v>
      </c>
      <c r="I395" s="36">
        <v>3</v>
      </c>
      <c r="J395" s="36">
        <v>183.95</v>
      </c>
      <c r="K395" s="36">
        <v>1</v>
      </c>
      <c r="L395" s="36">
        <v>57.461300000000001</v>
      </c>
      <c r="N395" s="36">
        <f>M395-((AFDW!P345)*M395)</f>
        <v>0</v>
      </c>
      <c r="O395" s="36">
        <f t="shared" si="24"/>
        <v>1</v>
      </c>
      <c r="P395" s="36">
        <f t="shared" si="25"/>
        <v>1</v>
      </c>
      <c r="X395" s="38"/>
    </row>
    <row r="396" spans="1:38" ht="13" x14ac:dyDescent="0.15">
      <c r="A396" s="35" t="s">
        <v>44</v>
      </c>
      <c r="B396" s="36" t="s">
        <v>37</v>
      </c>
      <c r="C396" s="36">
        <v>1</v>
      </c>
      <c r="D396" s="37">
        <v>44740</v>
      </c>
      <c r="E396" s="36" t="s">
        <v>48</v>
      </c>
      <c r="I396" s="36">
        <v>4</v>
      </c>
      <c r="J396" s="36">
        <v>178.9</v>
      </c>
      <c r="K396" s="36">
        <v>1</v>
      </c>
      <c r="L396" s="36">
        <v>51.125500000000002</v>
      </c>
      <c r="O396" s="36" t="e">
        <f t="shared" ref="O396:P396" si="26">1-(M396/#REF!)</f>
        <v>#REF!</v>
      </c>
      <c r="P396" s="36" t="e">
        <f t="shared" si="26"/>
        <v>#REF!</v>
      </c>
      <c r="X396" s="38"/>
    </row>
    <row r="397" spans="1:38" ht="13" x14ac:dyDescent="0.15">
      <c r="A397" s="35" t="s">
        <v>44</v>
      </c>
      <c r="B397" s="36" t="s">
        <v>37</v>
      </c>
      <c r="C397" s="36">
        <v>1</v>
      </c>
      <c r="D397" s="37">
        <v>44740</v>
      </c>
      <c r="E397" s="36" t="s">
        <v>48</v>
      </c>
      <c r="I397" s="36">
        <v>4</v>
      </c>
      <c r="J397" s="36">
        <v>178.9</v>
      </c>
      <c r="K397" s="36">
        <v>1</v>
      </c>
      <c r="L397" s="36">
        <v>51.125500000000002</v>
      </c>
      <c r="O397" s="36">
        <f t="shared" ref="O397:O398" si="27">1-(M397/L397)</f>
        <v>1</v>
      </c>
      <c r="P397" s="36">
        <f t="shared" ref="P397:P398" si="28">1-(N397/L397)</f>
        <v>1</v>
      </c>
      <c r="X397" s="38"/>
    </row>
    <row r="398" spans="1:38" ht="13" x14ac:dyDescent="0.15">
      <c r="A398" s="35" t="s">
        <v>44</v>
      </c>
      <c r="B398" s="36" t="s">
        <v>37</v>
      </c>
      <c r="C398" s="36">
        <v>1</v>
      </c>
      <c r="D398" s="37">
        <v>44740</v>
      </c>
      <c r="E398" s="36" t="s">
        <v>48</v>
      </c>
      <c r="I398" s="36">
        <v>4</v>
      </c>
      <c r="J398" s="36">
        <v>178.9</v>
      </c>
      <c r="K398" s="36">
        <v>1</v>
      </c>
      <c r="L398" s="36">
        <v>51.125500000000002</v>
      </c>
      <c r="O398" s="36">
        <f t="shared" si="27"/>
        <v>1</v>
      </c>
      <c r="P398" s="36">
        <f t="shared" si="28"/>
        <v>1</v>
      </c>
      <c r="X398" s="38"/>
    </row>
    <row r="399" spans="1:38" ht="13" x14ac:dyDescent="0.15">
      <c r="A399" s="35" t="s">
        <v>44</v>
      </c>
      <c r="B399" s="36" t="s">
        <v>37</v>
      </c>
      <c r="C399" s="36">
        <v>1</v>
      </c>
      <c r="D399" s="37">
        <v>44740</v>
      </c>
      <c r="E399" s="36" t="s">
        <v>48</v>
      </c>
      <c r="I399" s="36">
        <v>5</v>
      </c>
      <c r="J399" s="36">
        <v>178.39</v>
      </c>
      <c r="K399" s="36">
        <v>1</v>
      </c>
      <c r="L399" s="36">
        <v>57.973100000000002</v>
      </c>
      <c r="O399" s="36" t="e">
        <f t="shared" ref="O399:P399" si="29">1-(M399/#REF!)</f>
        <v>#REF!</v>
      </c>
      <c r="P399" s="36" t="e">
        <f t="shared" si="29"/>
        <v>#REF!</v>
      </c>
      <c r="X399" s="38"/>
    </row>
    <row r="400" spans="1:38" ht="13" x14ac:dyDescent="0.15">
      <c r="A400" s="35" t="s">
        <v>44</v>
      </c>
      <c r="B400" s="36" t="s">
        <v>37</v>
      </c>
      <c r="C400" s="36">
        <v>1</v>
      </c>
      <c r="D400" s="37">
        <v>44740</v>
      </c>
      <c r="E400" s="36" t="s">
        <v>48</v>
      </c>
      <c r="I400" s="36">
        <v>5</v>
      </c>
      <c r="J400" s="36">
        <v>178.39</v>
      </c>
      <c r="K400" s="36">
        <v>1</v>
      </c>
      <c r="L400" s="36">
        <v>57.973100000000002</v>
      </c>
      <c r="O400" s="36">
        <f t="shared" ref="O400:O431" si="30">1-(M400/L400)</f>
        <v>1</v>
      </c>
      <c r="P400" s="36">
        <f t="shared" ref="P400:P431" si="31">1-(N400/L400)</f>
        <v>1</v>
      </c>
      <c r="X400" s="38"/>
    </row>
    <row r="401" spans="1:38" ht="13" x14ac:dyDescent="0.15">
      <c r="A401" s="35" t="s">
        <v>44</v>
      </c>
      <c r="B401" s="36" t="s">
        <v>37</v>
      </c>
      <c r="C401" s="36">
        <v>1</v>
      </c>
      <c r="D401" s="37">
        <v>44740</v>
      </c>
      <c r="E401" s="36" t="s">
        <v>48</v>
      </c>
      <c r="I401" s="36">
        <v>5</v>
      </c>
      <c r="J401" s="36">
        <v>178.39</v>
      </c>
      <c r="K401" s="36">
        <v>1</v>
      </c>
      <c r="L401" s="36">
        <v>57.973100000000002</v>
      </c>
      <c r="O401" s="36">
        <f t="shared" si="30"/>
        <v>1</v>
      </c>
      <c r="P401" s="36">
        <f t="shared" si="31"/>
        <v>1</v>
      </c>
      <c r="S401" s="36">
        <v>1.1089</v>
      </c>
      <c r="X401" s="38"/>
    </row>
    <row r="402" spans="1:38" ht="13" x14ac:dyDescent="0.15">
      <c r="A402" s="35" t="s">
        <v>44</v>
      </c>
      <c r="B402" s="36" t="s">
        <v>37</v>
      </c>
      <c r="C402" s="36">
        <v>1</v>
      </c>
      <c r="D402" s="37">
        <v>44740</v>
      </c>
      <c r="E402" s="36" t="s">
        <v>48</v>
      </c>
      <c r="I402" s="36">
        <v>6</v>
      </c>
      <c r="J402" s="36">
        <v>170.92</v>
      </c>
      <c r="K402" s="36">
        <v>1</v>
      </c>
      <c r="L402" s="36">
        <v>53.701999999999998</v>
      </c>
      <c r="M402" s="36">
        <v>16.460699999999999</v>
      </c>
      <c r="O402" s="36">
        <f t="shared" si="30"/>
        <v>0.69348068973222599</v>
      </c>
      <c r="P402" s="36">
        <f t="shared" si="31"/>
        <v>1</v>
      </c>
      <c r="X402" s="38"/>
    </row>
    <row r="403" spans="1:38" ht="13" x14ac:dyDescent="0.15">
      <c r="A403" s="35" t="s">
        <v>44</v>
      </c>
      <c r="B403" s="36" t="s">
        <v>37</v>
      </c>
      <c r="C403" s="36">
        <v>1</v>
      </c>
      <c r="D403" s="37">
        <v>44740</v>
      </c>
      <c r="E403" s="36" t="s">
        <v>48</v>
      </c>
      <c r="I403" s="36">
        <v>6</v>
      </c>
      <c r="J403" s="36">
        <v>170.92</v>
      </c>
      <c r="K403" s="36">
        <v>1</v>
      </c>
      <c r="L403" s="36">
        <v>53.701999999999998</v>
      </c>
      <c r="M403" s="36">
        <v>16.460699999999999</v>
      </c>
      <c r="O403" s="36">
        <f t="shared" si="30"/>
        <v>0.69348068973222599</v>
      </c>
      <c r="P403" s="36">
        <f t="shared" si="31"/>
        <v>1</v>
      </c>
      <c r="X403" s="38"/>
    </row>
    <row r="404" spans="1:38" ht="13" x14ac:dyDescent="0.15">
      <c r="A404" s="35" t="s">
        <v>44</v>
      </c>
      <c r="B404" s="36" t="s">
        <v>37</v>
      </c>
      <c r="C404" s="36">
        <v>1</v>
      </c>
      <c r="D404" s="37">
        <v>44740</v>
      </c>
      <c r="E404" s="36" t="s">
        <v>48</v>
      </c>
      <c r="I404" s="36">
        <v>6</v>
      </c>
      <c r="J404" s="36">
        <v>170.92</v>
      </c>
      <c r="K404" s="36">
        <v>1</v>
      </c>
      <c r="L404" s="36">
        <v>53.701999999999998</v>
      </c>
      <c r="M404" s="36">
        <v>16.460699999999999</v>
      </c>
      <c r="O404" s="36">
        <f t="shared" si="30"/>
        <v>0.69348068973222599</v>
      </c>
      <c r="P404" s="36">
        <f t="shared" si="31"/>
        <v>1</v>
      </c>
      <c r="X404" s="38"/>
    </row>
    <row r="405" spans="1:38" ht="13" x14ac:dyDescent="0.15">
      <c r="A405" s="35" t="s">
        <v>44</v>
      </c>
      <c r="B405" s="36" t="s">
        <v>37</v>
      </c>
      <c r="C405" s="36">
        <v>1</v>
      </c>
      <c r="D405" s="37">
        <v>44740</v>
      </c>
      <c r="E405" s="36" t="s">
        <v>48</v>
      </c>
      <c r="I405" s="36">
        <v>7</v>
      </c>
      <c r="J405" s="36">
        <v>180.01</v>
      </c>
      <c r="K405" s="36">
        <v>1</v>
      </c>
      <c r="L405" s="36">
        <v>57.7256</v>
      </c>
      <c r="M405" s="36">
        <v>16.298200000000001</v>
      </c>
      <c r="O405" s="36">
        <f t="shared" si="30"/>
        <v>0.7176607952104439</v>
      </c>
      <c r="P405" s="36">
        <f t="shared" si="31"/>
        <v>1</v>
      </c>
      <c r="X405" s="38"/>
    </row>
    <row r="406" spans="1:38" ht="13" x14ac:dyDescent="0.15">
      <c r="A406" s="35" t="s">
        <v>44</v>
      </c>
      <c r="B406" s="36" t="s">
        <v>37</v>
      </c>
      <c r="C406" s="36">
        <v>1</v>
      </c>
      <c r="D406" s="37">
        <v>44740</v>
      </c>
      <c r="E406" s="36" t="s">
        <v>48</v>
      </c>
      <c r="I406" s="36">
        <v>7</v>
      </c>
      <c r="J406" s="36">
        <v>180.01</v>
      </c>
      <c r="K406" s="36">
        <v>1</v>
      </c>
      <c r="L406" s="36">
        <v>57.7256</v>
      </c>
      <c r="M406" s="36">
        <v>16.298200000000001</v>
      </c>
      <c r="O406" s="36">
        <f t="shared" si="30"/>
        <v>0.7176607952104439</v>
      </c>
      <c r="P406" s="36">
        <f t="shared" si="31"/>
        <v>1</v>
      </c>
      <c r="X406" s="38"/>
    </row>
    <row r="407" spans="1:38" ht="13" x14ac:dyDescent="0.15">
      <c r="A407" s="35" t="s">
        <v>44</v>
      </c>
      <c r="B407" s="36" t="s">
        <v>37</v>
      </c>
      <c r="C407" s="36">
        <v>1</v>
      </c>
      <c r="D407" s="37">
        <v>44740</v>
      </c>
      <c r="E407" s="36" t="s">
        <v>48</v>
      </c>
      <c r="I407" s="36">
        <v>7</v>
      </c>
      <c r="J407" s="36">
        <v>180.01</v>
      </c>
      <c r="K407" s="36">
        <v>1</v>
      </c>
      <c r="L407" s="36">
        <v>57.7256</v>
      </c>
      <c r="M407" s="36">
        <v>16.298200000000001</v>
      </c>
      <c r="O407" s="36">
        <f t="shared" si="30"/>
        <v>0.7176607952104439</v>
      </c>
      <c r="P407" s="36">
        <f t="shared" si="31"/>
        <v>1</v>
      </c>
      <c r="X407" s="38"/>
    </row>
    <row r="408" spans="1:38" ht="13" x14ac:dyDescent="0.15">
      <c r="A408" s="35" t="s">
        <v>44</v>
      </c>
      <c r="B408" s="36" t="s">
        <v>37</v>
      </c>
      <c r="C408" s="36">
        <v>1</v>
      </c>
      <c r="D408" s="37">
        <v>44740</v>
      </c>
      <c r="E408" s="36" t="s">
        <v>48</v>
      </c>
      <c r="I408" s="36">
        <v>8</v>
      </c>
      <c r="J408" s="36">
        <v>139.28</v>
      </c>
      <c r="K408" s="36">
        <v>1</v>
      </c>
      <c r="L408" s="36">
        <v>33.78</v>
      </c>
      <c r="M408" s="36">
        <v>12.289199999999999</v>
      </c>
      <c r="O408" s="36">
        <f t="shared" si="30"/>
        <v>0.63619893428063945</v>
      </c>
      <c r="P408" s="36">
        <f t="shared" si="31"/>
        <v>1</v>
      </c>
      <c r="X408" s="38"/>
    </row>
    <row r="409" spans="1:38" ht="13" x14ac:dyDescent="0.15">
      <c r="A409" s="35" t="s">
        <v>44</v>
      </c>
      <c r="B409" s="36" t="s">
        <v>37</v>
      </c>
      <c r="C409" s="36">
        <v>1</v>
      </c>
      <c r="D409" s="37">
        <v>44740</v>
      </c>
      <c r="E409" s="36" t="s">
        <v>48</v>
      </c>
      <c r="I409" s="36">
        <v>8</v>
      </c>
      <c r="J409" s="36">
        <v>139.28</v>
      </c>
      <c r="K409" s="36">
        <v>1</v>
      </c>
      <c r="L409" s="36">
        <v>33.78</v>
      </c>
      <c r="M409" s="36">
        <v>12.289199999999999</v>
      </c>
      <c r="O409" s="36">
        <f t="shared" si="30"/>
        <v>0.63619893428063945</v>
      </c>
      <c r="P409" s="36">
        <f t="shared" si="31"/>
        <v>1</v>
      </c>
      <c r="X409" s="38"/>
    </row>
    <row r="410" spans="1:38" ht="13" x14ac:dyDescent="0.15">
      <c r="A410" s="35" t="s">
        <v>44</v>
      </c>
      <c r="B410" s="36" t="s">
        <v>37</v>
      </c>
      <c r="C410" s="36">
        <v>1</v>
      </c>
      <c r="D410" s="37">
        <v>44740</v>
      </c>
      <c r="E410" s="36" t="s">
        <v>48</v>
      </c>
      <c r="I410" s="36">
        <v>8</v>
      </c>
      <c r="J410" s="36">
        <v>139.28</v>
      </c>
      <c r="K410" s="36">
        <v>1</v>
      </c>
      <c r="L410" s="36">
        <v>33.78</v>
      </c>
      <c r="M410" s="36">
        <v>12.289199999999999</v>
      </c>
      <c r="O410" s="36">
        <f t="shared" si="30"/>
        <v>0.63619893428063945</v>
      </c>
      <c r="P410" s="36">
        <f t="shared" si="31"/>
        <v>1</v>
      </c>
      <c r="X410" s="38"/>
    </row>
    <row r="411" spans="1:38" ht="13" x14ac:dyDescent="0.15">
      <c r="A411" s="35" t="s">
        <v>44</v>
      </c>
      <c r="B411" s="36" t="s">
        <v>37</v>
      </c>
      <c r="C411" s="36">
        <v>1</v>
      </c>
      <c r="D411" s="37">
        <v>44740</v>
      </c>
      <c r="E411" s="36" t="s">
        <v>48</v>
      </c>
      <c r="I411" s="36">
        <v>9</v>
      </c>
      <c r="J411" s="36">
        <v>151.22</v>
      </c>
      <c r="K411" s="36">
        <v>1</v>
      </c>
      <c r="L411" s="36">
        <v>51.372300000000003</v>
      </c>
      <c r="M411" s="36">
        <v>18.2867</v>
      </c>
      <c r="O411" s="36">
        <f t="shared" si="30"/>
        <v>0.64403579360861785</v>
      </c>
      <c r="P411" s="36">
        <f t="shared" si="31"/>
        <v>1</v>
      </c>
      <c r="X411" s="38"/>
    </row>
    <row r="412" spans="1:38" ht="13" x14ac:dyDescent="0.15">
      <c r="A412" s="35" t="s">
        <v>44</v>
      </c>
      <c r="B412" s="36" t="s">
        <v>37</v>
      </c>
      <c r="C412" s="36">
        <v>1</v>
      </c>
      <c r="D412" s="37">
        <v>44740</v>
      </c>
      <c r="E412" s="36" t="s">
        <v>48</v>
      </c>
      <c r="I412" s="36">
        <v>9</v>
      </c>
      <c r="J412" s="36">
        <v>151.22</v>
      </c>
      <c r="K412" s="36">
        <v>1</v>
      </c>
      <c r="L412" s="36">
        <v>51.372300000000003</v>
      </c>
      <c r="M412" s="36">
        <v>18.2867</v>
      </c>
      <c r="O412" s="36">
        <f t="shared" si="30"/>
        <v>0.64403579360861785</v>
      </c>
      <c r="P412" s="36">
        <f t="shared" si="31"/>
        <v>1</v>
      </c>
      <c r="X412" s="38"/>
    </row>
    <row r="413" spans="1:38" ht="13" x14ac:dyDescent="0.15">
      <c r="A413" s="35" t="s">
        <v>44</v>
      </c>
      <c r="B413" s="36" t="s">
        <v>37</v>
      </c>
      <c r="C413" s="36">
        <v>1</v>
      </c>
      <c r="D413" s="37">
        <v>44740</v>
      </c>
      <c r="E413" s="36" t="s">
        <v>48</v>
      </c>
      <c r="I413" s="36">
        <v>9</v>
      </c>
      <c r="J413" s="36">
        <v>151.22</v>
      </c>
      <c r="K413" s="36">
        <v>1</v>
      </c>
      <c r="L413" s="36">
        <v>51.372300000000003</v>
      </c>
      <c r="M413" s="36">
        <v>18.2867</v>
      </c>
      <c r="O413" s="36">
        <f t="shared" si="30"/>
        <v>0.64403579360861785</v>
      </c>
      <c r="P413" s="36">
        <f t="shared" si="31"/>
        <v>1</v>
      </c>
      <c r="X413" s="38"/>
    </row>
    <row r="414" spans="1:38" ht="13" x14ac:dyDescent="0.15">
      <c r="A414" s="35" t="s">
        <v>44</v>
      </c>
      <c r="B414" s="36" t="s">
        <v>37</v>
      </c>
      <c r="C414" s="36">
        <v>1</v>
      </c>
      <c r="D414" s="37">
        <v>44740</v>
      </c>
      <c r="E414" s="36" t="s">
        <v>48</v>
      </c>
      <c r="I414" s="36">
        <v>10</v>
      </c>
      <c r="J414" s="36">
        <v>173.15</v>
      </c>
      <c r="K414" s="36">
        <v>1</v>
      </c>
      <c r="L414" s="36">
        <v>58.212699999999998</v>
      </c>
      <c r="M414" s="36">
        <v>18.466000000000001</v>
      </c>
      <c r="O414" s="36">
        <f t="shared" si="30"/>
        <v>0.68278399730642969</v>
      </c>
      <c r="P414" s="36">
        <f t="shared" si="31"/>
        <v>1</v>
      </c>
      <c r="X414" s="38"/>
    </row>
    <row r="415" spans="1:38" ht="13" x14ac:dyDescent="0.15">
      <c r="A415" s="35" t="s">
        <v>44</v>
      </c>
      <c r="B415" s="36" t="s">
        <v>37</v>
      </c>
      <c r="C415" s="36">
        <v>1</v>
      </c>
      <c r="D415" s="37">
        <v>44740</v>
      </c>
      <c r="E415" s="36" t="s">
        <v>48</v>
      </c>
      <c r="I415" s="36">
        <v>10</v>
      </c>
      <c r="J415" s="36">
        <v>173.15</v>
      </c>
      <c r="K415" s="36">
        <v>1</v>
      </c>
      <c r="L415" s="36">
        <v>58.212699999999998</v>
      </c>
      <c r="M415" s="36">
        <v>18.466000000000001</v>
      </c>
      <c r="O415" s="36">
        <f t="shared" si="30"/>
        <v>0.68278399730642969</v>
      </c>
      <c r="P415" s="36">
        <f t="shared" si="31"/>
        <v>1</v>
      </c>
      <c r="X415" s="38"/>
    </row>
    <row r="416" spans="1:38" ht="13" x14ac:dyDescent="0.15">
      <c r="A416" s="39" t="s">
        <v>44</v>
      </c>
      <c r="B416" s="40" t="s">
        <v>37</v>
      </c>
      <c r="C416" s="40">
        <v>1</v>
      </c>
      <c r="D416" s="41">
        <v>44740</v>
      </c>
      <c r="E416" s="40" t="s">
        <v>48</v>
      </c>
      <c r="F416" s="40"/>
      <c r="G416" s="40"/>
      <c r="H416" s="40"/>
      <c r="I416" s="40">
        <v>10</v>
      </c>
      <c r="J416" s="40">
        <v>173.15</v>
      </c>
      <c r="K416" s="40">
        <v>1</v>
      </c>
      <c r="L416" s="40">
        <v>58.212699999999998</v>
      </c>
      <c r="M416" s="40">
        <v>18.466000000000001</v>
      </c>
      <c r="N416" s="40"/>
      <c r="O416" s="40">
        <f t="shared" si="30"/>
        <v>0.68278399730642969</v>
      </c>
      <c r="P416" s="40">
        <f t="shared" si="31"/>
        <v>1</v>
      </c>
      <c r="Q416" s="40"/>
      <c r="R416" s="40"/>
      <c r="S416" s="40"/>
      <c r="T416" s="40"/>
      <c r="U416" s="40"/>
      <c r="V416" s="40"/>
      <c r="W416" s="40"/>
      <c r="X416" s="42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</row>
    <row r="417" spans="1:38" ht="13" x14ac:dyDescent="0.15">
      <c r="A417" s="35" t="s">
        <v>44</v>
      </c>
      <c r="B417" s="36" t="s">
        <v>37</v>
      </c>
      <c r="C417" s="36">
        <v>1</v>
      </c>
      <c r="D417" s="37">
        <v>44756</v>
      </c>
      <c r="E417" s="36" t="s">
        <v>48</v>
      </c>
      <c r="I417" s="36">
        <v>1</v>
      </c>
      <c r="J417" s="36">
        <v>152.55000000000001</v>
      </c>
      <c r="K417" s="36">
        <v>1</v>
      </c>
      <c r="L417" s="36">
        <v>30.424299999999999</v>
      </c>
      <c r="M417" s="36">
        <v>10.073600000000001</v>
      </c>
      <c r="N417" s="36">
        <f>M417-((AFDW!P367)*M417)</f>
        <v>10.073600000000001</v>
      </c>
      <c r="O417" s="36">
        <f t="shared" si="30"/>
        <v>0.66889624412065352</v>
      </c>
      <c r="P417" s="36">
        <f t="shared" si="31"/>
        <v>0.66889624412065352</v>
      </c>
      <c r="R417" s="36">
        <f t="shared" ref="R417:R432" si="32">L417/N417</f>
        <v>3.0202013182973313</v>
      </c>
      <c r="X417" s="38"/>
    </row>
    <row r="418" spans="1:38" ht="13" x14ac:dyDescent="0.15">
      <c r="A418" s="35" t="s">
        <v>44</v>
      </c>
      <c r="B418" s="36" t="s">
        <v>37</v>
      </c>
      <c r="C418" s="36">
        <v>1</v>
      </c>
      <c r="D418" s="37">
        <v>44756</v>
      </c>
      <c r="E418" s="36" t="s">
        <v>48</v>
      </c>
      <c r="I418" s="36">
        <v>1</v>
      </c>
      <c r="J418" s="36">
        <v>152.55000000000001</v>
      </c>
      <c r="K418" s="36">
        <v>1</v>
      </c>
      <c r="L418" s="36">
        <v>30.424299999999999</v>
      </c>
      <c r="M418" s="36">
        <v>10.073600000000001</v>
      </c>
      <c r="N418" s="36">
        <f>M418-((AFDW!P368)*M418)</f>
        <v>10.073600000000001</v>
      </c>
      <c r="O418" s="36">
        <f t="shared" si="30"/>
        <v>0.66889624412065352</v>
      </c>
      <c r="P418" s="36">
        <f t="shared" si="31"/>
        <v>0.66889624412065352</v>
      </c>
      <c r="R418" s="36">
        <f t="shared" si="32"/>
        <v>3.0202013182973313</v>
      </c>
      <c r="X418" s="38"/>
    </row>
    <row r="419" spans="1:38" ht="13" x14ac:dyDescent="0.15">
      <c r="A419" s="35" t="s">
        <v>44</v>
      </c>
      <c r="B419" s="36" t="s">
        <v>37</v>
      </c>
      <c r="C419" s="36">
        <v>1</v>
      </c>
      <c r="D419" s="37">
        <v>44756</v>
      </c>
      <c r="E419" s="36" t="s">
        <v>48</v>
      </c>
      <c r="I419" s="36">
        <v>1</v>
      </c>
      <c r="J419" s="36">
        <v>152.55000000000001</v>
      </c>
      <c r="K419" s="36">
        <v>1</v>
      </c>
      <c r="L419" s="36">
        <v>30.424299999999999</v>
      </c>
      <c r="M419" s="36">
        <v>10.073600000000001</v>
      </c>
      <c r="N419" s="36">
        <f>M419-((AFDW!P369)*M419)</f>
        <v>10.073600000000001</v>
      </c>
      <c r="O419" s="36">
        <f t="shared" si="30"/>
        <v>0.66889624412065352</v>
      </c>
      <c r="P419" s="36">
        <f t="shared" si="31"/>
        <v>0.66889624412065352</v>
      </c>
      <c r="R419" s="36">
        <f t="shared" si="32"/>
        <v>3.0202013182973313</v>
      </c>
      <c r="X419" s="38"/>
    </row>
    <row r="420" spans="1:38" ht="13" x14ac:dyDescent="0.15">
      <c r="A420" s="35" t="s">
        <v>44</v>
      </c>
      <c r="B420" s="36" t="s">
        <v>37</v>
      </c>
      <c r="C420" s="36">
        <v>1</v>
      </c>
      <c r="D420" s="37">
        <v>44756</v>
      </c>
      <c r="E420" s="36" t="s">
        <v>48</v>
      </c>
      <c r="I420" s="36">
        <v>2</v>
      </c>
      <c r="J420" s="36">
        <v>163.13999999999999</v>
      </c>
      <c r="K420" s="36">
        <v>1</v>
      </c>
      <c r="L420" s="36">
        <v>34.834099999999999</v>
      </c>
      <c r="M420" s="36">
        <v>11.0116</v>
      </c>
      <c r="N420" s="36">
        <f>M420-((AFDW!P370)*M420)</f>
        <v>11.0116</v>
      </c>
      <c r="O420" s="36">
        <f t="shared" si="30"/>
        <v>0.68388446952842186</v>
      </c>
      <c r="P420" s="36">
        <f t="shared" si="31"/>
        <v>0.68388446952842186</v>
      </c>
      <c r="R420" s="36">
        <f t="shared" si="32"/>
        <v>3.1634004141087582</v>
      </c>
      <c r="X420" s="38"/>
    </row>
    <row r="421" spans="1:38" ht="13" x14ac:dyDescent="0.15">
      <c r="A421" s="35" t="s">
        <v>44</v>
      </c>
      <c r="B421" s="36" t="s">
        <v>37</v>
      </c>
      <c r="C421" s="36">
        <v>1</v>
      </c>
      <c r="D421" s="37">
        <v>44756</v>
      </c>
      <c r="E421" s="36" t="s">
        <v>48</v>
      </c>
      <c r="I421" s="36">
        <v>2</v>
      </c>
      <c r="J421" s="36">
        <v>163.13999999999999</v>
      </c>
      <c r="K421" s="36">
        <v>1</v>
      </c>
      <c r="L421" s="36">
        <v>34.834099999999999</v>
      </c>
      <c r="M421" s="36">
        <v>11.0116</v>
      </c>
      <c r="N421" s="36">
        <f>M421-((AFDW!P371)*M421)</f>
        <v>11.0116</v>
      </c>
      <c r="O421" s="36">
        <f t="shared" si="30"/>
        <v>0.68388446952842186</v>
      </c>
      <c r="P421" s="36">
        <f t="shared" si="31"/>
        <v>0.68388446952842186</v>
      </c>
      <c r="R421" s="36">
        <f t="shared" si="32"/>
        <v>3.1634004141087582</v>
      </c>
      <c r="X421" s="38"/>
    </row>
    <row r="422" spans="1:38" ht="13" x14ac:dyDescent="0.15">
      <c r="A422" s="35" t="s">
        <v>44</v>
      </c>
      <c r="B422" s="36" t="s">
        <v>37</v>
      </c>
      <c r="C422" s="36">
        <v>1</v>
      </c>
      <c r="D422" s="37">
        <v>44756</v>
      </c>
      <c r="E422" s="36" t="s">
        <v>48</v>
      </c>
      <c r="I422" s="36">
        <v>2</v>
      </c>
      <c r="J422" s="36">
        <v>163.13999999999999</v>
      </c>
      <c r="K422" s="36">
        <v>1</v>
      </c>
      <c r="L422" s="36">
        <v>34.834099999999999</v>
      </c>
      <c r="M422" s="36">
        <v>11.0116</v>
      </c>
      <c r="N422" s="36">
        <f>M422-((AFDW!P372)*M422)</f>
        <v>11.0116</v>
      </c>
      <c r="O422" s="36">
        <f t="shared" si="30"/>
        <v>0.68388446952842186</v>
      </c>
      <c r="P422" s="36">
        <f t="shared" si="31"/>
        <v>0.68388446952842186</v>
      </c>
      <c r="R422" s="36">
        <f t="shared" si="32"/>
        <v>3.1634004141087582</v>
      </c>
      <c r="X422" s="38"/>
    </row>
    <row r="423" spans="1:38" ht="13" x14ac:dyDescent="0.15">
      <c r="A423" s="35" t="s">
        <v>44</v>
      </c>
      <c r="B423" s="36" t="s">
        <v>37</v>
      </c>
      <c r="C423" s="36">
        <v>1</v>
      </c>
      <c r="D423" s="37">
        <v>44756</v>
      </c>
      <c r="E423" s="36" t="s">
        <v>48</v>
      </c>
      <c r="I423" s="36">
        <v>3</v>
      </c>
      <c r="J423" s="36">
        <v>171.98</v>
      </c>
      <c r="K423" s="36">
        <v>1</v>
      </c>
      <c r="L423" s="36">
        <v>38.480400000000003</v>
      </c>
      <c r="M423" s="36">
        <v>11.688000000000001</v>
      </c>
      <c r="N423" s="36">
        <f>M423-((AFDW!P373)*M423)</f>
        <v>11.688000000000001</v>
      </c>
      <c r="O423" s="36">
        <f t="shared" si="30"/>
        <v>0.69626095362834062</v>
      </c>
      <c r="P423" s="36">
        <f t="shared" si="31"/>
        <v>0.69626095362834062</v>
      </c>
      <c r="R423" s="36">
        <f t="shared" si="32"/>
        <v>3.2922997946611909</v>
      </c>
      <c r="X423" s="38"/>
    </row>
    <row r="424" spans="1:38" ht="13" x14ac:dyDescent="0.15">
      <c r="A424" s="35" t="s">
        <v>44</v>
      </c>
      <c r="B424" s="36" t="s">
        <v>37</v>
      </c>
      <c r="C424" s="36">
        <v>1</v>
      </c>
      <c r="D424" s="37">
        <v>44756</v>
      </c>
      <c r="E424" s="36" t="s">
        <v>48</v>
      </c>
      <c r="I424" s="36">
        <v>3</v>
      </c>
      <c r="J424" s="36">
        <v>171.98</v>
      </c>
      <c r="K424" s="36">
        <v>1</v>
      </c>
      <c r="L424" s="36">
        <v>38.480400000000003</v>
      </c>
      <c r="M424" s="36">
        <v>11.688000000000001</v>
      </c>
      <c r="N424" s="36">
        <f>M424-((AFDW!P374)*M424)</f>
        <v>11.688000000000001</v>
      </c>
      <c r="O424" s="36">
        <f t="shared" si="30"/>
        <v>0.69626095362834062</v>
      </c>
      <c r="P424" s="36">
        <f t="shared" si="31"/>
        <v>0.69626095362834062</v>
      </c>
      <c r="R424" s="36">
        <f t="shared" si="32"/>
        <v>3.2922997946611909</v>
      </c>
      <c r="X424" s="38"/>
    </row>
    <row r="425" spans="1:38" ht="13" x14ac:dyDescent="0.15">
      <c r="A425" s="35" t="s">
        <v>44</v>
      </c>
      <c r="B425" s="36" t="s">
        <v>37</v>
      </c>
      <c r="C425" s="36">
        <v>1</v>
      </c>
      <c r="D425" s="37">
        <v>44756</v>
      </c>
      <c r="E425" s="36" t="s">
        <v>48</v>
      </c>
      <c r="I425" s="36">
        <v>3</v>
      </c>
      <c r="J425" s="36">
        <v>171.98</v>
      </c>
      <c r="K425" s="36">
        <v>1</v>
      </c>
      <c r="L425" s="36">
        <v>38.480400000000003</v>
      </c>
      <c r="M425" s="36">
        <v>11.688000000000001</v>
      </c>
      <c r="N425" s="36">
        <f>M425-((AFDW!P375)*M425)</f>
        <v>11.688000000000001</v>
      </c>
      <c r="O425" s="36">
        <f t="shared" si="30"/>
        <v>0.69626095362834062</v>
      </c>
      <c r="P425" s="36">
        <f t="shared" si="31"/>
        <v>0.69626095362834062</v>
      </c>
      <c r="R425" s="36">
        <f t="shared" si="32"/>
        <v>3.2922997946611909</v>
      </c>
      <c r="X425" s="38"/>
    </row>
    <row r="426" spans="1:38" ht="13" x14ac:dyDescent="0.15">
      <c r="A426" s="35" t="s">
        <v>44</v>
      </c>
      <c r="B426" s="36" t="s">
        <v>37</v>
      </c>
      <c r="C426" s="36">
        <v>1</v>
      </c>
      <c r="D426" s="37">
        <v>44756</v>
      </c>
      <c r="E426" s="36" t="s">
        <v>48</v>
      </c>
      <c r="I426" s="36">
        <v>4</v>
      </c>
      <c r="J426" s="36">
        <v>183.16</v>
      </c>
      <c r="K426" s="36">
        <v>1</v>
      </c>
      <c r="L426" s="36">
        <v>42.428100000000001</v>
      </c>
      <c r="M426" s="36">
        <v>13.5808</v>
      </c>
      <c r="N426" s="36">
        <f>M426-((AFDW!P376)*M426)</f>
        <v>13.5808</v>
      </c>
      <c r="O426" s="36">
        <f t="shared" si="30"/>
        <v>0.67991024816100643</v>
      </c>
      <c r="P426" s="36">
        <f t="shared" si="31"/>
        <v>0.67991024816100643</v>
      </c>
      <c r="R426" s="36">
        <f t="shared" si="32"/>
        <v>3.124123762959472</v>
      </c>
      <c r="X426" s="38"/>
    </row>
    <row r="427" spans="1:38" ht="13" x14ac:dyDescent="0.15">
      <c r="A427" s="35" t="s">
        <v>44</v>
      </c>
      <c r="B427" s="36" t="s">
        <v>37</v>
      </c>
      <c r="C427" s="36">
        <v>1</v>
      </c>
      <c r="D427" s="37">
        <v>44756</v>
      </c>
      <c r="E427" s="36" t="s">
        <v>48</v>
      </c>
      <c r="I427" s="36">
        <v>4</v>
      </c>
      <c r="J427" s="36">
        <v>183.16</v>
      </c>
      <c r="K427" s="36">
        <v>1</v>
      </c>
      <c r="L427" s="36">
        <v>42.428100000000001</v>
      </c>
      <c r="M427" s="36">
        <v>13.5808</v>
      </c>
      <c r="N427" s="36">
        <f>M427-((AFDW!P377)*M427)</f>
        <v>13.5808</v>
      </c>
      <c r="O427" s="36">
        <f t="shared" si="30"/>
        <v>0.67991024816100643</v>
      </c>
      <c r="P427" s="36">
        <f t="shared" si="31"/>
        <v>0.67991024816100643</v>
      </c>
      <c r="R427" s="36">
        <f t="shared" si="32"/>
        <v>3.124123762959472</v>
      </c>
      <c r="X427" s="38"/>
    </row>
    <row r="428" spans="1:38" ht="13" x14ac:dyDescent="0.15">
      <c r="A428" s="35" t="s">
        <v>44</v>
      </c>
      <c r="B428" s="36" t="s">
        <v>37</v>
      </c>
      <c r="C428" s="36">
        <v>1</v>
      </c>
      <c r="D428" s="37">
        <v>44756</v>
      </c>
      <c r="E428" s="36" t="s">
        <v>48</v>
      </c>
      <c r="I428" s="36">
        <v>4</v>
      </c>
      <c r="J428" s="36">
        <v>183.16</v>
      </c>
      <c r="K428" s="36">
        <v>1</v>
      </c>
      <c r="L428" s="36">
        <v>42.428100000000001</v>
      </c>
      <c r="M428" s="36">
        <v>13.5808</v>
      </c>
      <c r="N428" s="36">
        <f>M428-((AFDW!P378)*M428)</f>
        <v>13.5808</v>
      </c>
      <c r="O428" s="36">
        <f t="shared" si="30"/>
        <v>0.67991024816100643</v>
      </c>
      <c r="P428" s="36">
        <f t="shared" si="31"/>
        <v>0.67991024816100643</v>
      </c>
      <c r="R428" s="36">
        <f t="shared" si="32"/>
        <v>3.124123762959472</v>
      </c>
      <c r="X428" s="38"/>
    </row>
    <row r="429" spans="1:38" ht="13" x14ac:dyDescent="0.15">
      <c r="A429" s="35" t="s">
        <v>44</v>
      </c>
      <c r="B429" s="36" t="s">
        <v>37</v>
      </c>
      <c r="C429" s="36">
        <v>1</v>
      </c>
      <c r="D429" s="37">
        <v>44756</v>
      </c>
      <c r="E429" s="36" t="s">
        <v>48</v>
      </c>
      <c r="I429" s="36">
        <v>5</v>
      </c>
      <c r="J429" s="36">
        <v>165.25</v>
      </c>
      <c r="K429" s="36">
        <v>1</v>
      </c>
      <c r="L429" s="36">
        <v>45.130699999999997</v>
      </c>
      <c r="M429" s="36">
        <v>15.6051</v>
      </c>
      <c r="N429" s="36">
        <f>M429-((AFDW!P379)*M429)</f>
        <v>15.6051</v>
      </c>
      <c r="O429" s="36">
        <f t="shared" si="30"/>
        <v>0.65422428635053298</v>
      </c>
      <c r="P429" s="36">
        <f t="shared" si="31"/>
        <v>0.65422428635053298</v>
      </c>
      <c r="R429" s="36">
        <f t="shared" si="32"/>
        <v>2.8920481124760493</v>
      </c>
      <c r="X429" s="38"/>
    </row>
    <row r="430" spans="1:38" ht="13" x14ac:dyDescent="0.15">
      <c r="A430" s="35" t="s">
        <v>44</v>
      </c>
      <c r="B430" s="36" t="s">
        <v>37</v>
      </c>
      <c r="C430" s="36">
        <v>1</v>
      </c>
      <c r="D430" s="37">
        <v>44756</v>
      </c>
      <c r="E430" s="36" t="s">
        <v>48</v>
      </c>
      <c r="I430" s="36">
        <v>5</v>
      </c>
      <c r="J430" s="36">
        <v>165.25</v>
      </c>
      <c r="K430" s="36">
        <v>1</v>
      </c>
      <c r="L430" s="36">
        <v>45.130699999999997</v>
      </c>
      <c r="M430" s="36">
        <v>15.6051</v>
      </c>
      <c r="N430" s="36">
        <f>M430-((AFDW!P380)*M430)</f>
        <v>15.6051</v>
      </c>
      <c r="O430" s="36">
        <f t="shared" si="30"/>
        <v>0.65422428635053298</v>
      </c>
      <c r="P430" s="36">
        <f t="shared" si="31"/>
        <v>0.65422428635053298</v>
      </c>
      <c r="R430" s="36">
        <f t="shared" si="32"/>
        <v>2.8920481124760493</v>
      </c>
      <c r="X430" s="38"/>
    </row>
    <row r="431" spans="1:38" ht="13" x14ac:dyDescent="0.15">
      <c r="A431" s="39" t="s">
        <v>44</v>
      </c>
      <c r="B431" s="40" t="s">
        <v>37</v>
      </c>
      <c r="C431" s="40">
        <v>1</v>
      </c>
      <c r="D431" s="41">
        <v>44756</v>
      </c>
      <c r="E431" s="40" t="s">
        <v>48</v>
      </c>
      <c r="F431" s="40"/>
      <c r="G431" s="40"/>
      <c r="H431" s="40"/>
      <c r="I431" s="40">
        <v>5</v>
      </c>
      <c r="J431" s="40">
        <v>165.25</v>
      </c>
      <c r="K431" s="40">
        <v>1</v>
      </c>
      <c r="L431" s="40">
        <v>45.130699999999997</v>
      </c>
      <c r="M431" s="40">
        <v>15.6051</v>
      </c>
      <c r="N431" s="40">
        <f>M431-((AFDW!P381)*M431)</f>
        <v>15.6051</v>
      </c>
      <c r="O431" s="40">
        <f t="shared" si="30"/>
        <v>0.65422428635053298</v>
      </c>
      <c r="P431" s="40">
        <f t="shared" si="31"/>
        <v>0.65422428635053298</v>
      </c>
      <c r="Q431" s="40"/>
      <c r="R431" s="40">
        <f t="shared" si="32"/>
        <v>2.8920481124760493</v>
      </c>
      <c r="S431" s="40"/>
      <c r="T431" s="40"/>
      <c r="U431" s="40"/>
      <c r="V431" s="40"/>
      <c r="W431" s="40"/>
      <c r="X431" s="42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</row>
    <row r="432" spans="1:38" ht="13" x14ac:dyDescent="0.15">
      <c r="A432" s="35" t="s">
        <v>44</v>
      </c>
      <c r="B432" s="36" t="s">
        <v>37</v>
      </c>
      <c r="C432" s="36">
        <v>1</v>
      </c>
      <c r="D432" s="37">
        <v>44691</v>
      </c>
      <c r="E432" s="36" t="s">
        <v>49</v>
      </c>
      <c r="I432" s="36">
        <v>1</v>
      </c>
      <c r="J432" s="36">
        <v>200.95</v>
      </c>
      <c r="K432" s="36">
        <v>1</v>
      </c>
      <c r="L432" s="36">
        <v>76.405100000000004</v>
      </c>
      <c r="O432" s="36">
        <f t="shared" ref="O432:O460" si="33">1-M432/L432</f>
        <v>1</v>
      </c>
      <c r="Q432" s="36" t="e">
        <f t="shared" ref="Q432:Q491" si="34">L432/M432</f>
        <v>#DIV/0!</v>
      </c>
      <c r="R432" s="36" t="e">
        <f t="shared" si="32"/>
        <v>#DIV/0!</v>
      </c>
      <c r="X432" s="38"/>
    </row>
    <row r="433" spans="1:24" ht="13" x14ac:dyDescent="0.15">
      <c r="A433" s="35" t="s">
        <v>44</v>
      </c>
      <c r="B433" s="36" t="s">
        <v>37</v>
      </c>
      <c r="C433" s="36">
        <v>1</v>
      </c>
      <c r="D433" s="37">
        <v>44691</v>
      </c>
      <c r="E433" s="36" t="s">
        <v>49</v>
      </c>
      <c r="I433" s="36">
        <v>1</v>
      </c>
      <c r="J433" s="36">
        <v>200.95</v>
      </c>
      <c r="K433" s="36">
        <v>1</v>
      </c>
      <c r="L433" s="36">
        <v>76.405100000000004</v>
      </c>
      <c r="O433" s="36">
        <f t="shared" si="33"/>
        <v>1</v>
      </c>
      <c r="Q433" s="36" t="e">
        <f t="shared" si="34"/>
        <v>#DIV/0!</v>
      </c>
      <c r="R433" s="36" t="e">
        <f>L435/N433</f>
        <v>#DIV/0!</v>
      </c>
      <c r="X433" s="38"/>
    </row>
    <row r="434" spans="1:24" ht="13" x14ac:dyDescent="0.15">
      <c r="A434" s="35" t="s">
        <v>44</v>
      </c>
      <c r="B434" s="36" t="s">
        <v>37</v>
      </c>
      <c r="C434" s="36">
        <v>1</v>
      </c>
      <c r="D434" s="37">
        <v>44691</v>
      </c>
      <c r="E434" s="36" t="s">
        <v>49</v>
      </c>
      <c r="I434" s="36">
        <v>1</v>
      </c>
      <c r="J434" s="36">
        <v>200.95</v>
      </c>
      <c r="K434" s="36">
        <v>1</v>
      </c>
      <c r="L434" s="36">
        <v>76.405100000000004</v>
      </c>
      <c r="O434" s="36">
        <f t="shared" si="33"/>
        <v>1</v>
      </c>
      <c r="Q434" s="36" t="e">
        <f t="shared" si="34"/>
        <v>#DIV/0!</v>
      </c>
      <c r="R434" s="36" t="e">
        <f>L438/N434</f>
        <v>#DIV/0!</v>
      </c>
      <c r="X434" s="38"/>
    </row>
    <row r="435" spans="1:24" ht="13" x14ac:dyDescent="0.15">
      <c r="A435" s="35" t="s">
        <v>44</v>
      </c>
      <c r="B435" s="36" t="s">
        <v>37</v>
      </c>
      <c r="C435" s="36">
        <v>1</v>
      </c>
      <c r="D435" s="37">
        <v>44691</v>
      </c>
      <c r="E435" s="36" t="s">
        <v>49</v>
      </c>
      <c r="I435" s="36">
        <v>2</v>
      </c>
      <c r="J435" s="36">
        <v>210.35</v>
      </c>
      <c r="K435" s="36">
        <v>1</v>
      </c>
      <c r="L435" s="36">
        <v>79.996799999999993</v>
      </c>
      <c r="O435" s="36">
        <f t="shared" si="33"/>
        <v>1</v>
      </c>
      <c r="Q435" s="36" t="e">
        <f t="shared" si="34"/>
        <v>#DIV/0!</v>
      </c>
      <c r="R435" s="36" t="e">
        <f>L441/N435</f>
        <v>#DIV/0!</v>
      </c>
      <c r="X435" s="38"/>
    </row>
    <row r="436" spans="1:24" ht="13" x14ac:dyDescent="0.15">
      <c r="A436" s="35" t="s">
        <v>44</v>
      </c>
      <c r="B436" s="36" t="s">
        <v>37</v>
      </c>
      <c r="C436" s="36">
        <v>1</v>
      </c>
      <c r="D436" s="37">
        <v>44691</v>
      </c>
      <c r="E436" s="36" t="s">
        <v>49</v>
      </c>
      <c r="I436" s="36">
        <v>2</v>
      </c>
      <c r="J436" s="36">
        <v>210.35</v>
      </c>
      <c r="K436" s="36">
        <v>1</v>
      </c>
      <c r="L436" s="36">
        <v>79.996799999999993</v>
      </c>
      <c r="O436" s="36">
        <f t="shared" si="33"/>
        <v>1</v>
      </c>
      <c r="Q436" s="36" t="e">
        <f t="shared" si="34"/>
        <v>#DIV/0!</v>
      </c>
      <c r="R436" s="36" t="e">
        <f>L444/N436</f>
        <v>#DIV/0!</v>
      </c>
      <c r="X436" s="38"/>
    </row>
    <row r="437" spans="1:24" ht="13" x14ac:dyDescent="0.15">
      <c r="A437" s="35" t="s">
        <v>44</v>
      </c>
      <c r="B437" s="36" t="s">
        <v>37</v>
      </c>
      <c r="C437" s="36">
        <v>1</v>
      </c>
      <c r="D437" s="37">
        <v>44691</v>
      </c>
      <c r="E437" s="36" t="s">
        <v>49</v>
      </c>
      <c r="I437" s="36">
        <v>2</v>
      </c>
      <c r="J437" s="36">
        <v>210.35</v>
      </c>
      <c r="K437" s="36">
        <v>1</v>
      </c>
      <c r="L437" s="36">
        <v>79.996799999999993</v>
      </c>
      <c r="O437" s="36">
        <f t="shared" si="33"/>
        <v>1</v>
      </c>
      <c r="Q437" s="36" t="e">
        <f t="shared" si="34"/>
        <v>#DIV/0!</v>
      </c>
      <c r="R437" s="36" t="e">
        <f>L437/N437</f>
        <v>#DIV/0!</v>
      </c>
      <c r="X437" s="38"/>
    </row>
    <row r="438" spans="1:24" ht="13" x14ac:dyDescent="0.15">
      <c r="A438" s="35" t="s">
        <v>44</v>
      </c>
      <c r="B438" s="36" t="s">
        <v>37</v>
      </c>
      <c r="C438" s="36">
        <v>1</v>
      </c>
      <c r="D438" s="37">
        <v>44691</v>
      </c>
      <c r="E438" s="36" t="s">
        <v>49</v>
      </c>
      <c r="I438" s="36">
        <v>3</v>
      </c>
      <c r="J438" s="36">
        <v>214.41</v>
      </c>
      <c r="K438" s="36">
        <v>1</v>
      </c>
      <c r="L438" s="36">
        <v>82.511499999999998</v>
      </c>
      <c r="O438" s="36">
        <f t="shared" si="33"/>
        <v>1</v>
      </c>
      <c r="Q438" s="36" t="e">
        <f t="shared" si="34"/>
        <v>#DIV/0!</v>
      </c>
      <c r="R438" s="36" t="e">
        <f>#REF!/N438</f>
        <v>#REF!</v>
      </c>
      <c r="X438" s="38"/>
    </row>
    <row r="439" spans="1:24" ht="13" x14ac:dyDescent="0.15">
      <c r="A439" s="35" t="s">
        <v>44</v>
      </c>
      <c r="B439" s="36" t="s">
        <v>37</v>
      </c>
      <c r="C439" s="36">
        <v>1</v>
      </c>
      <c r="D439" s="37">
        <v>44691</v>
      </c>
      <c r="E439" s="36" t="s">
        <v>49</v>
      </c>
      <c r="I439" s="36">
        <v>3</v>
      </c>
      <c r="J439" s="36">
        <v>214.41</v>
      </c>
      <c r="K439" s="36">
        <v>1</v>
      </c>
      <c r="L439" s="36">
        <v>82.511499999999998</v>
      </c>
      <c r="O439" s="36">
        <f t="shared" si="33"/>
        <v>1</v>
      </c>
      <c r="Q439" s="36" t="e">
        <f t="shared" si="34"/>
        <v>#DIV/0!</v>
      </c>
      <c r="R439" s="36" t="e">
        <f t="shared" ref="R439:R440" si="35">L439/N439</f>
        <v>#DIV/0!</v>
      </c>
      <c r="X439" s="38"/>
    </row>
    <row r="440" spans="1:24" ht="13" x14ac:dyDescent="0.15">
      <c r="A440" s="35" t="s">
        <v>44</v>
      </c>
      <c r="B440" s="36" t="s">
        <v>37</v>
      </c>
      <c r="C440" s="36">
        <v>1</v>
      </c>
      <c r="D440" s="37">
        <v>44691</v>
      </c>
      <c r="E440" s="36" t="s">
        <v>49</v>
      </c>
      <c r="I440" s="36">
        <v>3</v>
      </c>
      <c r="J440" s="36">
        <v>214.41</v>
      </c>
      <c r="K440" s="36">
        <v>1</v>
      </c>
      <c r="L440" s="36">
        <v>82.511499999999998</v>
      </c>
      <c r="O440" s="36">
        <f t="shared" si="33"/>
        <v>1</v>
      </c>
      <c r="Q440" s="36" t="e">
        <f t="shared" si="34"/>
        <v>#DIV/0!</v>
      </c>
      <c r="R440" s="36" t="e">
        <f t="shared" si="35"/>
        <v>#DIV/0!</v>
      </c>
      <c r="X440" s="38"/>
    </row>
    <row r="441" spans="1:24" ht="13" x14ac:dyDescent="0.15">
      <c r="A441" s="35" t="s">
        <v>44</v>
      </c>
      <c r="B441" s="36" t="s">
        <v>37</v>
      </c>
      <c r="C441" s="36">
        <v>1</v>
      </c>
      <c r="D441" s="37">
        <v>44691</v>
      </c>
      <c r="E441" s="36" t="s">
        <v>49</v>
      </c>
      <c r="I441" s="36">
        <v>4</v>
      </c>
      <c r="J441" s="36">
        <v>200.61</v>
      </c>
      <c r="K441" s="36">
        <v>1</v>
      </c>
      <c r="L441" s="36">
        <v>77.597499999999997</v>
      </c>
      <c r="O441" s="36">
        <f t="shared" si="33"/>
        <v>1</v>
      </c>
      <c r="Q441" s="36" t="e">
        <f t="shared" si="34"/>
        <v>#DIV/0!</v>
      </c>
      <c r="R441" s="36" t="e">
        <f>#REF!/N441</f>
        <v>#REF!</v>
      </c>
      <c r="X441" s="38"/>
    </row>
    <row r="442" spans="1:24" ht="13" x14ac:dyDescent="0.15">
      <c r="A442" s="35" t="s">
        <v>44</v>
      </c>
      <c r="B442" s="36" t="s">
        <v>37</v>
      </c>
      <c r="C442" s="36">
        <v>1</v>
      </c>
      <c r="D442" s="37">
        <v>44691</v>
      </c>
      <c r="E442" s="36" t="s">
        <v>49</v>
      </c>
      <c r="I442" s="36">
        <v>4</v>
      </c>
      <c r="J442" s="36">
        <v>200.61</v>
      </c>
      <c r="K442" s="36">
        <v>1</v>
      </c>
      <c r="L442" s="36">
        <v>77.597499999999997</v>
      </c>
      <c r="O442" s="36">
        <f t="shared" si="33"/>
        <v>1</v>
      </c>
      <c r="Q442" s="36" t="e">
        <f t="shared" si="34"/>
        <v>#DIV/0!</v>
      </c>
      <c r="R442" s="36" t="e">
        <f t="shared" ref="R442:R443" si="36">L442/N442</f>
        <v>#DIV/0!</v>
      </c>
      <c r="X442" s="38"/>
    </row>
    <row r="443" spans="1:24" ht="13" x14ac:dyDescent="0.15">
      <c r="A443" s="35" t="s">
        <v>44</v>
      </c>
      <c r="B443" s="36" t="s">
        <v>37</v>
      </c>
      <c r="C443" s="36">
        <v>1</v>
      </c>
      <c r="D443" s="37">
        <v>44691</v>
      </c>
      <c r="E443" s="36" t="s">
        <v>49</v>
      </c>
      <c r="I443" s="36">
        <v>4</v>
      </c>
      <c r="J443" s="36">
        <v>200.61</v>
      </c>
      <c r="K443" s="36">
        <v>1</v>
      </c>
      <c r="L443" s="36">
        <v>77.597499999999997</v>
      </c>
      <c r="O443" s="36">
        <f t="shared" si="33"/>
        <v>1</v>
      </c>
      <c r="Q443" s="36" t="e">
        <f t="shared" si="34"/>
        <v>#DIV/0!</v>
      </c>
      <c r="R443" s="36" t="e">
        <f t="shared" si="36"/>
        <v>#DIV/0!</v>
      </c>
      <c r="X443" s="38"/>
    </row>
    <row r="444" spans="1:24" ht="13" x14ac:dyDescent="0.15">
      <c r="A444" s="35" t="s">
        <v>44</v>
      </c>
      <c r="B444" s="36" t="s">
        <v>37</v>
      </c>
      <c r="C444" s="36">
        <v>1</v>
      </c>
      <c r="D444" s="37">
        <v>44691</v>
      </c>
      <c r="E444" s="36" t="s">
        <v>49</v>
      </c>
      <c r="I444" s="36">
        <v>5</v>
      </c>
      <c r="J444" s="36">
        <v>206.06</v>
      </c>
      <c r="K444" s="36">
        <v>1</v>
      </c>
      <c r="L444" s="36">
        <v>77.492500000000007</v>
      </c>
      <c r="O444" s="36">
        <f t="shared" si="33"/>
        <v>1</v>
      </c>
      <c r="Q444" s="36" t="e">
        <f t="shared" si="34"/>
        <v>#DIV/0!</v>
      </c>
      <c r="R444" s="36" t="e">
        <f>#REF!/N444</f>
        <v>#REF!</v>
      </c>
      <c r="X444" s="38"/>
    </row>
    <row r="445" spans="1:24" ht="13" x14ac:dyDescent="0.15">
      <c r="A445" s="35" t="s">
        <v>44</v>
      </c>
      <c r="B445" s="36" t="s">
        <v>37</v>
      </c>
      <c r="C445" s="36">
        <v>1</v>
      </c>
      <c r="D445" s="37">
        <v>44691</v>
      </c>
      <c r="E445" s="36" t="s">
        <v>49</v>
      </c>
      <c r="I445" s="36">
        <v>5</v>
      </c>
      <c r="J445" s="36">
        <v>206.06</v>
      </c>
      <c r="K445" s="36">
        <v>1</v>
      </c>
      <c r="L445" s="36">
        <v>77.492500000000007</v>
      </c>
      <c r="O445" s="36">
        <f t="shared" si="33"/>
        <v>1</v>
      </c>
      <c r="Q445" s="36" t="e">
        <f t="shared" si="34"/>
        <v>#DIV/0!</v>
      </c>
      <c r="R445" s="36" t="e">
        <f t="shared" ref="R445:R448" si="37">L445/N445</f>
        <v>#DIV/0!</v>
      </c>
      <c r="X445" s="38"/>
    </row>
    <row r="446" spans="1:24" ht="13" x14ac:dyDescent="0.15">
      <c r="A446" s="35" t="s">
        <v>44</v>
      </c>
      <c r="B446" s="36" t="s">
        <v>37</v>
      </c>
      <c r="C446" s="36">
        <v>1</v>
      </c>
      <c r="D446" s="37">
        <v>44691</v>
      </c>
      <c r="E446" s="36" t="s">
        <v>49</v>
      </c>
      <c r="I446" s="36">
        <v>5</v>
      </c>
      <c r="J446" s="36">
        <v>206.06</v>
      </c>
      <c r="K446" s="36">
        <v>1</v>
      </c>
      <c r="L446" s="36">
        <v>77.492500000000007</v>
      </c>
      <c r="O446" s="36">
        <f t="shared" si="33"/>
        <v>1</v>
      </c>
      <c r="Q446" s="36" t="e">
        <f t="shared" si="34"/>
        <v>#DIV/0!</v>
      </c>
      <c r="R446" s="36" t="e">
        <f t="shared" si="37"/>
        <v>#DIV/0!</v>
      </c>
      <c r="X446" s="38"/>
    </row>
    <row r="447" spans="1:24" ht="13" x14ac:dyDescent="0.15">
      <c r="A447" s="35" t="s">
        <v>44</v>
      </c>
      <c r="B447" s="36" t="s">
        <v>37</v>
      </c>
      <c r="C447" s="36">
        <v>1</v>
      </c>
      <c r="D447" s="37">
        <v>44691</v>
      </c>
      <c r="E447" s="36" t="s">
        <v>49</v>
      </c>
      <c r="I447" s="36">
        <v>6</v>
      </c>
      <c r="J447" s="36">
        <v>202.8</v>
      </c>
      <c r="K447" s="36">
        <v>1</v>
      </c>
      <c r="L447" s="36">
        <v>77.291799999999995</v>
      </c>
      <c r="M447" s="36">
        <v>10.944900000000001</v>
      </c>
      <c r="O447" s="36">
        <f t="shared" si="33"/>
        <v>0.85839506907589158</v>
      </c>
      <c r="Q447" s="36">
        <f t="shared" si="34"/>
        <v>7.0619009767106133</v>
      </c>
      <c r="R447" s="36" t="e">
        <f t="shared" si="37"/>
        <v>#DIV/0!</v>
      </c>
      <c r="X447" s="38"/>
    </row>
    <row r="448" spans="1:24" ht="13" x14ac:dyDescent="0.15">
      <c r="A448" s="35" t="s">
        <v>44</v>
      </c>
      <c r="B448" s="36" t="s">
        <v>37</v>
      </c>
      <c r="C448" s="36">
        <v>1</v>
      </c>
      <c r="D448" s="37">
        <v>44691</v>
      </c>
      <c r="E448" s="36" t="s">
        <v>49</v>
      </c>
      <c r="I448" s="36">
        <v>6</v>
      </c>
      <c r="J448" s="36">
        <v>202.8</v>
      </c>
      <c r="K448" s="36">
        <v>1</v>
      </c>
      <c r="L448" s="36">
        <v>77.291799999999995</v>
      </c>
      <c r="M448" s="36">
        <v>10.944900000000001</v>
      </c>
      <c r="O448" s="36">
        <f t="shared" si="33"/>
        <v>0.85839506907589158</v>
      </c>
      <c r="Q448" s="36">
        <f t="shared" si="34"/>
        <v>7.0619009767106133</v>
      </c>
      <c r="R448" s="36" t="e">
        <f t="shared" si="37"/>
        <v>#DIV/0!</v>
      </c>
      <c r="X448" s="38"/>
    </row>
    <row r="449" spans="1:24" ht="13" x14ac:dyDescent="0.15">
      <c r="A449" s="35" t="s">
        <v>44</v>
      </c>
      <c r="B449" s="36" t="s">
        <v>37</v>
      </c>
      <c r="C449" s="36">
        <v>1</v>
      </c>
      <c r="D449" s="37">
        <v>44691</v>
      </c>
      <c r="E449" s="36" t="s">
        <v>49</v>
      </c>
      <c r="I449" s="36">
        <v>6</v>
      </c>
      <c r="J449" s="36">
        <v>202.8</v>
      </c>
      <c r="K449" s="36">
        <v>1</v>
      </c>
      <c r="L449" s="36">
        <v>77.291799999999995</v>
      </c>
      <c r="M449" s="36">
        <v>10.944900000000001</v>
      </c>
      <c r="O449" s="36">
        <f t="shared" si="33"/>
        <v>0.85839506907589158</v>
      </c>
      <c r="Q449" s="36">
        <f t="shared" si="34"/>
        <v>7.0619009767106133</v>
      </c>
      <c r="X449" s="38"/>
    </row>
    <row r="450" spans="1:24" ht="13" x14ac:dyDescent="0.15">
      <c r="A450" s="35" t="s">
        <v>44</v>
      </c>
      <c r="B450" s="36" t="s">
        <v>37</v>
      </c>
      <c r="C450" s="36">
        <v>1</v>
      </c>
      <c r="D450" s="37">
        <v>44691</v>
      </c>
      <c r="E450" s="36" t="s">
        <v>49</v>
      </c>
      <c r="I450" s="36">
        <v>7</v>
      </c>
      <c r="J450" s="36">
        <v>183.79</v>
      </c>
      <c r="K450" s="36">
        <v>1</v>
      </c>
      <c r="L450" s="36">
        <v>56.937399999999997</v>
      </c>
      <c r="M450" s="36">
        <v>12.8957</v>
      </c>
      <c r="O450" s="36">
        <f t="shared" si="33"/>
        <v>0.77351090847140891</v>
      </c>
      <c r="Q450" s="36">
        <f t="shared" si="34"/>
        <v>4.4152236792108992</v>
      </c>
      <c r="X450" s="38"/>
    </row>
    <row r="451" spans="1:24" ht="13" x14ac:dyDescent="0.15">
      <c r="A451" s="35" t="s">
        <v>44</v>
      </c>
      <c r="B451" s="36" t="s">
        <v>37</v>
      </c>
      <c r="C451" s="36">
        <v>1</v>
      </c>
      <c r="D451" s="37">
        <v>44691</v>
      </c>
      <c r="E451" s="36" t="s">
        <v>49</v>
      </c>
      <c r="I451" s="36">
        <v>7</v>
      </c>
      <c r="J451" s="36">
        <v>183.79</v>
      </c>
      <c r="K451" s="36">
        <v>1</v>
      </c>
      <c r="L451" s="36">
        <v>56.937399999999997</v>
      </c>
      <c r="M451" s="36">
        <v>12.8957</v>
      </c>
      <c r="O451" s="36">
        <f t="shared" si="33"/>
        <v>0.77351090847140891</v>
      </c>
      <c r="Q451" s="36">
        <f t="shared" si="34"/>
        <v>4.4152236792108992</v>
      </c>
      <c r="X451" s="38"/>
    </row>
    <row r="452" spans="1:24" ht="13" x14ac:dyDescent="0.15">
      <c r="A452" s="35" t="s">
        <v>44</v>
      </c>
      <c r="B452" s="36" t="s">
        <v>37</v>
      </c>
      <c r="C452" s="36">
        <v>1</v>
      </c>
      <c r="D452" s="37">
        <v>44691</v>
      </c>
      <c r="E452" s="36" t="s">
        <v>49</v>
      </c>
      <c r="I452" s="36">
        <v>7</v>
      </c>
      <c r="J452" s="36">
        <v>183.79</v>
      </c>
      <c r="K452" s="36">
        <v>1</v>
      </c>
      <c r="L452" s="36">
        <v>56.937399999999997</v>
      </c>
      <c r="M452" s="36">
        <v>12.8957</v>
      </c>
      <c r="O452" s="36">
        <f t="shared" si="33"/>
        <v>0.77351090847140891</v>
      </c>
      <c r="Q452" s="36">
        <f t="shared" si="34"/>
        <v>4.4152236792108992</v>
      </c>
      <c r="X452" s="38"/>
    </row>
    <row r="453" spans="1:24" ht="13" x14ac:dyDescent="0.15">
      <c r="A453" s="35" t="s">
        <v>44</v>
      </c>
      <c r="B453" s="36" t="s">
        <v>37</v>
      </c>
      <c r="C453" s="36">
        <v>1</v>
      </c>
      <c r="D453" s="37">
        <v>44691</v>
      </c>
      <c r="E453" s="36" t="s">
        <v>49</v>
      </c>
      <c r="I453" s="36">
        <v>8</v>
      </c>
      <c r="J453" s="36">
        <v>213.73</v>
      </c>
      <c r="K453" s="36">
        <v>1</v>
      </c>
      <c r="L453" s="36">
        <v>86.430899999999994</v>
      </c>
      <c r="M453" s="36">
        <v>8.6404999999999994</v>
      </c>
      <c r="O453" s="36">
        <f t="shared" si="33"/>
        <v>0.90002996613479669</v>
      </c>
      <c r="Q453" s="36">
        <f t="shared" si="34"/>
        <v>10.002997511718071</v>
      </c>
      <c r="X453" s="38"/>
    </row>
    <row r="454" spans="1:24" ht="13" x14ac:dyDescent="0.15">
      <c r="A454" s="35" t="s">
        <v>44</v>
      </c>
      <c r="B454" s="36" t="s">
        <v>37</v>
      </c>
      <c r="C454" s="36">
        <v>1</v>
      </c>
      <c r="D454" s="37">
        <v>44691</v>
      </c>
      <c r="E454" s="36" t="s">
        <v>49</v>
      </c>
      <c r="I454" s="36">
        <v>8</v>
      </c>
      <c r="J454" s="36">
        <v>213.73</v>
      </c>
      <c r="K454" s="36">
        <v>1</v>
      </c>
      <c r="L454" s="36">
        <v>86.430899999999994</v>
      </c>
      <c r="M454" s="36">
        <v>8.6404999999999994</v>
      </c>
      <c r="O454" s="36">
        <f t="shared" si="33"/>
        <v>0.90002996613479669</v>
      </c>
      <c r="Q454" s="36">
        <f t="shared" si="34"/>
        <v>10.002997511718071</v>
      </c>
      <c r="X454" s="38"/>
    </row>
    <row r="455" spans="1:24" ht="13" x14ac:dyDescent="0.15">
      <c r="A455" s="35" t="s">
        <v>44</v>
      </c>
      <c r="B455" s="36" t="s">
        <v>37</v>
      </c>
      <c r="C455" s="36">
        <v>1</v>
      </c>
      <c r="D455" s="37">
        <v>44691</v>
      </c>
      <c r="E455" s="36" t="s">
        <v>49</v>
      </c>
      <c r="I455" s="36">
        <v>8</v>
      </c>
      <c r="J455" s="36">
        <v>213.73</v>
      </c>
      <c r="K455" s="36">
        <v>1</v>
      </c>
      <c r="L455" s="36">
        <v>86.430899999999994</v>
      </c>
      <c r="M455" s="36">
        <v>8.6404999999999994</v>
      </c>
      <c r="O455" s="36">
        <f t="shared" si="33"/>
        <v>0.90002996613479669</v>
      </c>
      <c r="Q455" s="36">
        <f t="shared" si="34"/>
        <v>10.002997511718071</v>
      </c>
      <c r="X455" s="38"/>
    </row>
    <row r="456" spans="1:24" ht="13" x14ac:dyDescent="0.15">
      <c r="A456" s="35" t="s">
        <v>44</v>
      </c>
      <c r="B456" s="36" t="s">
        <v>37</v>
      </c>
      <c r="C456" s="36">
        <v>1</v>
      </c>
      <c r="D456" s="37">
        <v>44691</v>
      </c>
      <c r="E456" s="36" t="s">
        <v>49</v>
      </c>
      <c r="I456" s="36">
        <v>9</v>
      </c>
      <c r="J456" s="36">
        <v>170.99</v>
      </c>
      <c r="K456" s="36">
        <v>1</v>
      </c>
      <c r="L456" s="36">
        <v>48.226799999999997</v>
      </c>
      <c r="M456" s="36">
        <v>12.940899999999999</v>
      </c>
      <c r="O456" s="36">
        <f t="shared" si="33"/>
        <v>0.73166579578159863</v>
      </c>
      <c r="Q456" s="36">
        <f t="shared" si="34"/>
        <v>3.7266959794141057</v>
      </c>
      <c r="X456" s="38"/>
    </row>
    <row r="457" spans="1:24" ht="13" x14ac:dyDescent="0.15">
      <c r="A457" s="35" t="s">
        <v>44</v>
      </c>
      <c r="B457" s="36" t="s">
        <v>37</v>
      </c>
      <c r="C457" s="36">
        <v>1</v>
      </c>
      <c r="D457" s="37">
        <v>44691</v>
      </c>
      <c r="E457" s="36" t="s">
        <v>49</v>
      </c>
      <c r="I457" s="36">
        <v>9</v>
      </c>
      <c r="J457" s="36">
        <v>170.99</v>
      </c>
      <c r="K457" s="36">
        <v>1</v>
      </c>
      <c r="L457" s="36">
        <v>48.226799999999997</v>
      </c>
      <c r="M457" s="36">
        <v>12.940899999999999</v>
      </c>
      <c r="O457" s="36">
        <f t="shared" si="33"/>
        <v>0.73166579578159863</v>
      </c>
      <c r="Q457" s="36">
        <f t="shared" si="34"/>
        <v>3.7266959794141057</v>
      </c>
      <c r="X457" s="38"/>
    </row>
    <row r="458" spans="1:24" ht="13" x14ac:dyDescent="0.15">
      <c r="A458" s="35" t="s">
        <v>44</v>
      </c>
      <c r="B458" s="36" t="s">
        <v>37</v>
      </c>
      <c r="C458" s="36">
        <v>1</v>
      </c>
      <c r="D458" s="37">
        <v>44691</v>
      </c>
      <c r="E458" s="36" t="s">
        <v>49</v>
      </c>
      <c r="I458" s="36">
        <v>9</v>
      </c>
      <c r="J458" s="36">
        <v>170.99</v>
      </c>
      <c r="K458" s="36">
        <v>1</v>
      </c>
      <c r="L458" s="36">
        <v>48.226799999999997</v>
      </c>
      <c r="M458" s="36">
        <v>12.940899999999999</v>
      </c>
      <c r="O458" s="36">
        <f t="shared" si="33"/>
        <v>0.73166579578159863</v>
      </c>
      <c r="Q458" s="36">
        <f t="shared" si="34"/>
        <v>3.7266959794141057</v>
      </c>
      <c r="X458" s="38"/>
    </row>
    <row r="459" spans="1:24" ht="13" x14ac:dyDescent="0.15">
      <c r="A459" s="35" t="s">
        <v>44</v>
      </c>
      <c r="B459" s="36" t="s">
        <v>37</v>
      </c>
      <c r="C459" s="36">
        <v>1</v>
      </c>
      <c r="D459" s="37">
        <v>44691</v>
      </c>
      <c r="E459" s="36" t="s">
        <v>49</v>
      </c>
      <c r="I459" s="36">
        <v>10</v>
      </c>
      <c r="J459" s="36">
        <v>195.82</v>
      </c>
      <c r="K459" s="36">
        <v>1</v>
      </c>
      <c r="L459" s="36">
        <v>82.412199999999999</v>
      </c>
      <c r="M459" s="36">
        <v>15.5785</v>
      </c>
      <c r="O459" s="36">
        <f t="shared" si="33"/>
        <v>0.81096852165092059</v>
      </c>
      <c r="Q459" s="36">
        <f t="shared" si="34"/>
        <v>5.290124209647912</v>
      </c>
      <c r="X459" s="38"/>
    </row>
    <row r="460" spans="1:24" ht="13" x14ac:dyDescent="0.15">
      <c r="A460" s="35" t="s">
        <v>44</v>
      </c>
      <c r="B460" s="36" t="s">
        <v>37</v>
      </c>
      <c r="C460" s="36">
        <v>1</v>
      </c>
      <c r="D460" s="37">
        <v>44691</v>
      </c>
      <c r="E460" s="36" t="s">
        <v>49</v>
      </c>
      <c r="I460" s="36">
        <v>10</v>
      </c>
      <c r="J460" s="36">
        <v>195.82</v>
      </c>
      <c r="K460" s="36">
        <v>1</v>
      </c>
      <c r="L460" s="36">
        <v>82.412199999999999</v>
      </c>
      <c r="M460" s="36">
        <v>15.5785</v>
      </c>
      <c r="O460" s="36">
        <f t="shared" si="33"/>
        <v>0.81096852165092059</v>
      </c>
      <c r="Q460" s="36">
        <f t="shared" si="34"/>
        <v>5.290124209647912</v>
      </c>
      <c r="X460" s="38"/>
    </row>
    <row r="461" spans="1:24" ht="13" x14ac:dyDescent="0.15">
      <c r="A461" s="44" t="s">
        <v>44</v>
      </c>
      <c r="B461" s="45" t="s">
        <v>37</v>
      </c>
      <c r="C461" s="45">
        <v>1</v>
      </c>
      <c r="D461" s="46">
        <v>44691</v>
      </c>
      <c r="E461" s="45" t="s">
        <v>49</v>
      </c>
      <c r="F461" s="45"/>
      <c r="G461" s="45"/>
      <c r="H461" s="45"/>
      <c r="I461" s="45">
        <v>10</v>
      </c>
      <c r="J461" s="45">
        <v>195.82</v>
      </c>
      <c r="K461" s="45">
        <v>1</v>
      </c>
      <c r="L461" s="45">
        <v>82.412199999999999</v>
      </c>
      <c r="M461" s="45">
        <v>15.5785</v>
      </c>
      <c r="N461" s="45"/>
      <c r="O461" s="45">
        <f t="shared" ref="O461:O491" si="38">1-(M461/L461)</f>
        <v>0.81096852165092059</v>
      </c>
      <c r="P461" s="45"/>
      <c r="Q461" s="45">
        <f t="shared" si="34"/>
        <v>5.290124209647912</v>
      </c>
      <c r="R461" s="45"/>
      <c r="S461" s="45"/>
      <c r="T461" s="45"/>
      <c r="U461" s="45"/>
      <c r="V461" s="45"/>
      <c r="W461" s="45"/>
      <c r="X461" s="47"/>
    </row>
    <row r="462" spans="1:24" ht="13" x14ac:dyDescent="0.15">
      <c r="A462" s="35" t="s">
        <v>50</v>
      </c>
      <c r="B462" s="36" t="s">
        <v>37</v>
      </c>
      <c r="C462" s="36">
        <v>1</v>
      </c>
      <c r="D462" s="37">
        <v>44748</v>
      </c>
      <c r="E462" s="36" t="s">
        <v>46</v>
      </c>
      <c r="H462" s="36">
        <v>20.11</v>
      </c>
      <c r="I462" s="36">
        <v>1</v>
      </c>
      <c r="J462" s="36">
        <v>125.43</v>
      </c>
      <c r="K462" s="36">
        <v>1</v>
      </c>
      <c r="L462" s="36">
        <v>47.726399999999998</v>
      </c>
      <c r="M462" s="36">
        <v>11.813700000000001</v>
      </c>
      <c r="O462" s="36">
        <f t="shared" si="38"/>
        <v>0.75247033088605053</v>
      </c>
      <c r="P462" s="36">
        <f t="shared" ref="P462:P491" si="39">1-(N462/L462)</f>
        <v>1</v>
      </c>
      <c r="Q462" s="36">
        <f t="shared" si="34"/>
        <v>4.0399197541837015</v>
      </c>
      <c r="X462" s="38"/>
    </row>
    <row r="463" spans="1:24" ht="13" x14ac:dyDescent="0.15">
      <c r="A463" s="35" t="s">
        <v>50</v>
      </c>
      <c r="B463" s="36" t="s">
        <v>37</v>
      </c>
      <c r="C463" s="36">
        <v>1</v>
      </c>
      <c r="D463" s="37">
        <v>44748</v>
      </c>
      <c r="E463" s="36" t="s">
        <v>46</v>
      </c>
      <c r="H463" s="36">
        <v>20.11</v>
      </c>
      <c r="I463" s="36">
        <v>1</v>
      </c>
      <c r="J463" s="36">
        <v>125.43</v>
      </c>
      <c r="K463" s="36">
        <v>1</v>
      </c>
      <c r="L463" s="36">
        <v>47.726399999999998</v>
      </c>
      <c r="M463" s="36">
        <v>11.813700000000001</v>
      </c>
      <c r="O463" s="36">
        <f t="shared" si="38"/>
        <v>0.75247033088605053</v>
      </c>
      <c r="P463" s="36">
        <f t="shared" si="39"/>
        <v>1</v>
      </c>
      <c r="Q463" s="36">
        <f t="shared" si="34"/>
        <v>4.0399197541837015</v>
      </c>
      <c r="X463" s="38"/>
    </row>
    <row r="464" spans="1:24" ht="13" x14ac:dyDescent="0.15">
      <c r="A464" s="35" t="s">
        <v>50</v>
      </c>
      <c r="B464" s="36" t="s">
        <v>37</v>
      </c>
      <c r="C464" s="36">
        <v>1</v>
      </c>
      <c r="D464" s="37">
        <v>44748</v>
      </c>
      <c r="E464" s="36" t="s">
        <v>46</v>
      </c>
      <c r="H464" s="36">
        <v>20.11</v>
      </c>
      <c r="I464" s="36">
        <v>1</v>
      </c>
      <c r="J464" s="36">
        <v>125.43</v>
      </c>
      <c r="K464" s="36">
        <v>1</v>
      </c>
      <c r="L464" s="36">
        <v>47.726399999999998</v>
      </c>
      <c r="M464" s="36">
        <v>11.813700000000001</v>
      </c>
      <c r="O464" s="36">
        <f t="shared" si="38"/>
        <v>0.75247033088605053</v>
      </c>
      <c r="P464" s="36">
        <f t="shared" si="39"/>
        <v>1</v>
      </c>
      <c r="Q464" s="36">
        <f t="shared" si="34"/>
        <v>4.0399197541837015</v>
      </c>
      <c r="X464" s="38"/>
    </row>
    <row r="465" spans="1:24" ht="13" x14ac:dyDescent="0.15">
      <c r="A465" s="35" t="s">
        <v>50</v>
      </c>
      <c r="B465" s="36" t="s">
        <v>37</v>
      </c>
      <c r="C465" s="36">
        <v>1</v>
      </c>
      <c r="D465" s="37">
        <v>44748</v>
      </c>
      <c r="E465" s="36" t="s">
        <v>46</v>
      </c>
      <c r="H465" s="36">
        <v>20.11</v>
      </c>
      <c r="I465" s="36">
        <v>2</v>
      </c>
      <c r="J465" s="36">
        <v>115.15</v>
      </c>
      <c r="K465" s="36">
        <v>1</v>
      </c>
      <c r="L465" s="36">
        <v>29.249400000000001</v>
      </c>
      <c r="M465" s="36">
        <v>7.9131999999999998</v>
      </c>
      <c r="O465" s="36">
        <f t="shared" si="38"/>
        <v>0.72945769827757156</v>
      </c>
      <c r="P465" s="36">
        <f t="shared" si="39"/>
        <v>1</v>
      </c>
      <c r="Q465" s="36">
        <f t="shared" si="34"/>
        <v>3.6962796340292172</v>
      </c>
      <c r="X465" s="38"/>
    </row>
    <row r="466" spans="1:24" ht="13" x14ac:dyDescent="0.15">
      <c r="A466" s="35" t="s">
        <v>50</v>
      </c>
      <c r="B466" s="36" t="s">
        <v>37</v>
      </c>
      <c r="C466" s="36">
        <v>1</v>
      </c>
      <c r="D466" s="37">
        <v>44748</v>
      </c>
      <c r="E466" s="36" t="s">
        <v>46</v>
      </c>
      <c r="H466" s="36">
        <v>20.11</v>
      </c>
      <c r="I466" s="36">
        <v>2</v>
      </c>
      <c r="J466" s="36">
        <v>115.15</v>
      </c>
      <c r="K466" s="36">
        <v>1</v>
      </c>
      <c r="L466" s="36">
        <v>29.249400000000001</v>
      </c>
      <c r="M466" s="36">
        <v>7.9131999999999998</v>
      </c>
      <c r="O466" s="36">
        <f t="shared" si="38"/>
        <v>0.72945769827757156</v>
      </c>
      <c r="P466" s="36">
        <f t="shared" si="39"/>
        <v>1</v>
      </c>
      <c r="Q466" s="36">
        <f t="shared" si="34"/>
        <v>3.6962796340292172</v>
      </c>
      <c r="X466" s="38"/>
    </row>
    <row r="467" spans="1:24" ht="13" x14ac:dyDescent="0.15">
      <c r="A467" s="35" t="s">
        <v>50</v>
      </c>
      <c r="B467" s="36" t="s">
        <v>37</v>
      </c>
      <c r="C467" s="36">
        <v>1</v>
      </c>
      <c r="D467" s="37">
        <v>44748</v>
      </c>
      <c r="E467" s="36" t="s">
        <v>46</v>
      </c>
      <c r="H467" s="36">
        <v>20.11</v>
      </c>
      <c r="I467" s="36">
        <v>2</v>
      </c>
      <c r="J467" s="36">
        <v>115.15</v>
      </c>
      <c r="K467" s="36">
        <v>1</v>
      </c>
      <c r="L467" s="36">
        <v>29.249400000000001</v>
      </c>
      <c r="M467" s="36">
        <v>7.9131999999999998</v>
      </c>
      <c r="O467" s="36">
        <f t="shared" si="38"/>
        <v>0.72945769827757156</v>
      </c>
      <c r="P467" s="36">
        <f t="shared" si="39"/>
        <v>1</v>
      </c>
      <c r="Q467" s="36">
        <f t="shared" si="34"/>
        <v>3.6962796340292172</v>
      </c>
      <c r="X467" s="38"/>
    </row>
    <row r="468" spans="1:24" ht="13" x14ac:dyDescent="0.15">
      <c r="A468" s="35" t="s">
        <v>50</v>
      </c>
      <c r="B468" s="36" t="s">
        <v>37</v>
      </c>
      <c r="C468" s="36">
        <v>1</v>
      </c>
      <c r="D468" s="37">
        <v>44748</v>
      </c>
      <c r="E468" s="36" t="s">
        <v>46</v>
      </c>
      <c r="H468" s="36">
        <v>20.11</v>
      </c>
      <c r="I468" s="36">
        <v>3</v>
      </c>
      <c r="J468" s="36">
        <v>131.5</v>
      </c>
      <c r="K468" s="36">
        <v>1</v>
      </c>
      <c r="L468" s="36">
        <v>36.706800000000001</v>
      </c>
      <c r="M468" s="36">
        <v>8.9558999999999997</v>
      </c>
      <c r="O468" s="36">
        <f t="shared" si="38"/>
        <v>0.75601523423452877</v>
      </c>
      <c r="P468" s="36">
        <f t="shared" si="39"/>
        <v>1</v>
      </c>
      <c r="Q468" s="36">
        <f t="shared" si="34"/>
        <v>4.0986165544501389</v>
      </c>
      <c r="S468" s="36">
        <v>1.2050000000000001</v>
      </c>
      <c r="T468" s="36">
        <v>18995724.850000001</v>
      </c>
      <c r="U468" s="36">
        <f t="shared" ref="U468:U469" si="40">T468/1000000</f>
        <v>18.995724850000002</v>
      </c>
      <c r="V468" s="36">
        <f>U468/AVERAGE(Q462:Q491)</f>
        <v>4.7851635353493496</v>
      </c>
      <c r="X468" s="38"/>
    </row>
    <row r="469" spans="1:24" ht="13" x14ac:dyDescent="0.15">
      <c r="A469" s="35" t="s">
        <v>50</v>
      </c>
      <c r="B469" s="36" t="s">
        <v>37</v>
      </c>
      <c r="C469" s="36">
        <v>1</v>
      </c>
      <c r="D469" s="37">
        <v>44748</v>
      </c>
      <c r="E469" s="36" t="s">
        <v>46</v>
      </c>
      <c r="H469" s="36">
        <v>20.11</v>
      </c>
      <c r="I469" s="36">
        <v>3</v>
      </c>
      <c r="J469" s="36">
        <v>131.5</v>
      </c>
      <c r="K469" s="36">
        <v>1</v>
      </c>
      <c r="L469" s="36">
        <v>36.706800000000001</v>
      </c>
      <c r="M469" s="36">
        <v>8.9558999999999997</v>
      </c>
      <c r="O469" s="36">
        <f t="shared" si="38"/>
        <v>0.75601523423452877</v>
      </c>
      <c r="P469" s="36">
        <f t="shared" si="39"/>
        <v>1</v>
      </c>
      <c r="Q469" s="36">
        <f t="shared" si="34"/>
        <v>4.0986165544501389</v>
      </c>
      <c r="S469" s="36">
        <v>1.6580999999999999</v>
      </c>
      <c r="T469" s="36">
        <v>18544682.73</v>
      </c>
      <c r="U469" s="36">
        <f t="shared" si="40"/>
        <v>18.544682730000002</v>
      </c>
      <c r="V469" s="36">
        <f>U469/AVERAGE(Q462:Q491)</f>
        <v>4.6715426905238013</v>
      </c>
      <c r="X469" s="38"/>
    </row>
    <row r="470" spans="1:24" ht="13" x14ac:dyDescent="0.15">
      <c r="A470" s="35" t="s">
        <v>50</v>
      </c>
      <c r="B470" s="36" t="s">
        <v>37</v>
      </c>
      <c r="C470" s="36">
        <v>1</v>
      </c>
      <c r="D470" s="37">
        <v>44748</v>
      </c>
      <c r="E470" s="36" t="s">
        <v>46</v>
      </c>
      <c r="H470" s="36">
        <v>20.11</v>
      </c>
      <c r="I470" s="36">
        <v>3</v>
      </c>
      <c r="J470" s="36">
        <v>131.5</v>
      </c>
      <c r="K470" s="36">
        <v>1</v>
      </c>
      <c r="L470" s="36">
        <v>36.706800000000001</v>
      </c>
      <c r="M470" s="36">
        <v>8.9558999999999997</v>
      </c>
      <c r="O470" s="36">
        <f t="shared" si="38"/>
        <v>0.75601523423452877</v>
      </c>
      <c r="P470" s="36">
        <f t="shared" si="39"/>
        <v>1</v>
      </c>
      <c r="Q470" s="36">
        <f t="shared" si="34"/>
        <v>4.0986165544501389</v>
      </c>
      <c r="X470" s="38"/>
    </row>
    <row r="471" spans="1:24" ht="13" x14ac:dyDescent="0.15">
      <c r="A471" s="35" t="s">
        <v>50</v>
      </c>
      <c r="B471" s="36" t="s">
        <v>37</v>
      </c>
      <c r="C471" s="36">
        <v>1</v>
      </c>
      <c r="D471" s="37">
        <v>44748</v>
      </c>
      <c r="E471" s="36" t="s">
        <v>46</v>
      </c>
      <c r="H471" s="36">
        <v>20.11</v>
      </c>
      <c r="I471" s="36">
        <v>4</v>
      </c>
      <c r="J471" s="36">
        <v>117.21</v>
      </c>
      <c r="K471" s="36">
        <v>1</v>
      </c>
      <c r="L471" s="36">
        <v>30.994299999999999</v>
      </c>
      <c r="M471" s="36">
        <v>8.2385000000000002</v>
      </c>
      <c r="O471" s="36">
        <f t="shared" si="38"/>
        <v>0.73419306130482054</v>
      </c>
      <c r="P471" s="36">
        <f t="shared" si="39"/>
        <v>1</v>
      </c>
      <c r="Q471" s="36">
        <f t="shared" si="34"/>
        <v>3.7621290283425379</v>
      </c>
      <c r="X471" s="38"/>
    </row>
    <row r="472" spans="1:24" ht="13" x14ac:dyDescent="0.15">
      <c r="A472" s="35" t="s">
        <v>50</v>
      </c>
      <c r="B472" s="36" t="s">
        <v>37</v>
      </c>
      <c r="C472" s="36">
        <v>1</v>
      </c>
      <c r="D472" s="37">
        <v>44748</v>
      </c>
      <c r="E472" s="36" t="s">
        <v>46</v>
      </c>
      <c r="H472" s="36">
        <v>20.11</v>
      </c>
      <c r="I472" s="36">
        <v>4</v>
      </c>
      <c r="J472" s="36">
        <v>117.21</v>
      </c>
      <c r="K472" s="36">
        <v>1</v>
      </c>
      <c r="L472" s="36">
        <v>30.994299999999999</v>
      </c>
      <c r="M472" s="36">
        <v>8.2385000000000002</v>
      </c>
      <c r="O472" s="36">
        <f t="shared" si="38"/>
        <v>0.73419306130482054</v>
      </c>
      <c r="P472" s="36">
        <f t="shared" si="39"/>
        <v>1</v>
      </c>
      <c r="Q472" s="36">
        <f t="shared" si="34"/>
        <v>3.7621290283425379</v>
      </c>
      <c r="X472" s="38"/>
    </row>
    <row r="473" spans="1:24" ht="13" x14ac:dyDescent="0.15">
      <c r="A473" s="35" t="s">
        <v>50</v>
      </c>
      <c r="B473" s="36" t="s">
        <v>37</v>
      </c>
      <c r="C473" s="36">
        <v>1</v>
      </c>
      <c r="D473" s="37">
        <v>44748</v>
      </c>
      <c r="E473" s="36" t="s">
        <v>46</v>
      </c>
      <c r="H473" s="36">
        <v>20.11</v>
      </c>
      <c r="I473" s="36">
        <v>4</v>
      </c>
      <c r="J473" s="36">
        <v>117.21</v>
      </c>
      <c r="K473" s="36">
        <v>1</v>
      </c>
      <c r="L473" s="36">
        <v>30.994299999999999</v>
      </c>
      <c r="M473" s="36">
        <v>8.2385000000000002</v>
      </c>
      <c r="O473" s="36">
        <f t="shared" si="38"/>
        <v>0.73419306130482054</v>
      </c>
      <c r="P473" s="36">
        <f t="shared" si="39"/>
        <v>1</v>
      </c>
      <c r="Q473" s="36">
        <f t="shared" si="34"/>
        <v>3.7621290283425379</v>
      </c>
      <c r="X473" s="38"/>
    </row>
    <row r="474" spans="1:24" ht="13" x14ac:dyDescent="0.15">
      <c r="A474" s="35" t="s">
        <v>50</v>
      </c>
      <c r="B474" s="36" t="s">
        <v>37</v>
      </c>
      <c r="C474" s="36">
        <v>1</v>
      </c>
      <c r="D474" s="37">
        <v>44748</v>
      </c>
      <c r="E474" s="36" t="s">
        <v>46</v>
      </c>
      <c r="H474" s="36">
        <v>20.11</v>
      </c>
      <c r="I474" s="36">
        <v>5</v>
      </c>
      <c r="J474" s="36">
        <v>96.95</v>
      </c>
      <c r="K474" s="36">
        <v>1</v>
      </c>
      <c r="L474" s="36">
        <v>19.459299999999999</v>
      </c>
      <c r="M474" s="36">
        <v>4.8970000000000002</v>
      </c>
      <c r="O474" s="36">
        <f t="shared" si="38"/>
        <v>0.74834654895088715</v>
      </c>
      <c r="P474" s="36">
        <f t="shared" si="39"/>
        <v>1</v>
      </c>
      <c r="Q474" s="36">
        <f t="shared" si="34"/>
        <v>3.9737186032264646</v>
      </c>
      <c r="S474" s="36">
        <v>1.0065</v>
      </c>
      <c r="T474" s="36">
        <v>18515466.460000001</v>
      </c>
      <c r="U474" s="36">
        <f t="shared" ref="U474:U475" si="41">T474/1000000</f>
        <v>18.515466460000003</v>
      </c>
      <c r="V474" s="36">
        <f>U474/AVERAGE(Q462:Q491)</f>
        <v>4.6641828960991667</v>
      </c>
      <c r="X474" s="38"/>
    </row>
    <row r="475" spans="1:24" ht="13" x14ac:dyDescent="0.15">
      <c r="A475" s="35" t="s">
        <v>50</v>
      </c>
      <c r="B475" s="36" t="s">
        <v>37</v>
      </c>
      <c r="C475" s="36">
        <v>1</v>
      </c>
      <c r="D475" s="37">
        <v>44748</v>
      </c>
      <c r="E475" s="36" t="s">
        <v>46</v>
      </c>
      <c r="H475" s="36">
        <v>20.11</v>
      </c>
      <c r="I475" s="36">
        <v>5</v>
      </c>
      <c r="J475" s="36">
        <v>96.95</v>
      </c>
      <c r="K475" s="36">
        <v>1</v>
      </c>
      <c r="L475" s="36">
        <v>19.459299999999999</v>
      </c>
      <c r="M475" s="36">
        <v>4.8970000000000002</v>
      </c>
      <c r="O475" s="36">
        <f t="shared" si="38"/>
        <v>0.74834654895088715</v>
      </c>
      <c r="P475" s="36">
        <f t="shared" si="39"/>
        <v>1</v>
      </c>
      <c r="Q475" s="36">
        <f t="shared" si="34"/>
        <v>3.9737186032264646</v>
      </c>
      <c r="S475" s="36">
        <v>1.0084</v>
      </c>
      <c r="T475" s="36">
        <v>20399963.09</v>
      </c>
      <c r="U475" s="36">
        <f t="shared" si="41"/>
        <v>20.39996309</v>
      </c>
      <c r="V475" s="36">
        <f>U475/AVERAGE(Q462:Q491)</f>
        <v>5.1389015302956773</v>
      </c>
      <c r="X475" s="38"/>
    </row>
    <row r="476" spans="1:24" ht="13" x14ac:dyDescent="0.15">
      <c r="A476" s="35" t="s">
        <v>50</v>
      </c>
      <c r="B476" s="36" t="s">
        <v>37</v>
      </c>
      <c r="C476" s="36">
        <v>1</v>
      </c>
      <c r="D476" s="37">
        <v>44748</v>
      </c>
      <c r="E476" s="36" t="s">
        <v>46</v>
      </c>
      <c r="H476" s="36">
        <v>20.11</v>
      </c>
      <c r="I476" s="36">
        <v>5</v>
      </c>
      <c r="J476" s="36">
        <v>96.95</v>
      </c>
      <c r="K476" s="36">
        <v>1</v>
      </c>
      <c r="L476" s="36">
        <v>19.459299999999999</v>
      </c>
      <c r="M476" s="36">
        <v>4.8970000000000002</v>
      </c>
      <c r="O476" s="36">
        <f t="shared" si="38"/>
        <v>0.74834654895088715</v>
      </c>
      <c r="P476" s="36">
        <f t="shared" si="39"/>
        <v>1</v>
      </c>
      <c r="Q476" s="36">
        <f t="shared" si="34"/>
        <v>3.9737186032264646</v>
      </c>
      <c r="X476" s="38"/>
    </row>
    <row r="477" spans="1:24" ht="13" x14ac:dyDescent="0.15">
      <c r="A477" s="35" t="s">
        <v>50</v>
      </c>
      <c r="B477" s="36" t="s">
        <v>37</v>
      </c>
      <c r="C477" s="36">
        <v>1</v>
      </c>
      <c r="D477" s="37">
        <v>44748</v>
      </c>
      <c r="E477" s="36" t="s">
        <v>46</v>
      </c>
      <c r="H477" s="36">
        <v>20.11</v>
      </c>
      <c r="I477" s="36">
        <v>6</v>
      </c>
      <c r="J477" s="36">
        <v>131.71</v>
      </c>
      <c r="K477" s="36">
        <v>1</v>
      </c>
      <c r="L477" s="36">
        <v>49.881399999999999</v>
      </c>
      <c r="M477" s="36">
        <v>12.063800000000001</v>
      </c>
      <c r="O477" s="36">
        <f t="shared" si="38"/>
        <v>0.75815033258890085</v>
      </c>
      <c r="P477" s="36">
        <f t="shared" si="39"/>
        <v>1</v>
      </c>
      <c r="Q477" s="36">
        <f t="shared" si="34"/>
        <v>4.1347999801057709</v>
      </c>
      <c r="S477" s="36">
        <v>1.099</v>
      </c>
      <c r="T477" s="36">
        <v>17560305.629999999</v>
      </c>
      <c r="U477" s="36">
        <f t="shared" ref="U477:U478" si="42">T477/1000000</f>
        <v>17.560305629999998</v>
      </c>
      <c r="V477" s="36">
        <f>U477/AVERAGE(Q462:Q491)</f>
        <v>4.4235708210032252</v>
      </c>
      <c r="X477" s="38"/>
    </row>
    <row r="478" spans="1:24" ht="13" x14ac:dyDescent="0.15">
      <c r="A478" s="35" t="s">
        <v>50</v>
      </c>
      <c r="B478" s="36" t="s">
        <v>37</v>
      </c>
      <c r="C478" s="36">
        <v>1</v>
      </c>
      <c r="D478" s="37">
        <v>44748</v>
      </c>
      <c r="E478" s="36" t="s">
        <v>46</v>
      </c>
      <c r="H478" s="36">
        <v>20.11</v>
      </c>
      <c r="I478" s="36">
        <v>6</v>
      </c>
      <c r="J478" s="36">
        <v>131.71</v>
      </c>
      <c r="K478" s="36">
        <v>1</v>
      </c>
      <c r="L478" s="36">
        <v>49.881399999999999</v>
      </c>
      <c r="M478" s="36">
        <v>12.063800000000001</v>
      </c>
      <c r="O478" s="36">
        <f t="shared" si="38"/>
        <v>0.75815033258890085</v>
      </c>
      <c r="P478" s="36">
        <f t="shared" si="39"/>
        <v>1</v>
      </c>
      <c r="Q478" s="36">
        <f t="shared" si="34"/>
        <v>4.1347999801057709</v>
      </c>
      <c r="S478" s="36">
        <v>1.0249999999999999</v>
      </c>
      <c r="T478" s="36">
        <v>19729065.870000001</v>
      </c>
      <c r="U478" s="36">
        <f t="shared" si="42"/>
        <v>19.729065869999999</v>
      </c>
      <c r="V478" s="36">
        <f>U478/AVERAGE(Q462:Q491)</f>
        <v>4.9698975602728517</v>
      </c>
      <c r="X478" s="38"/>
    </row>
    <row r="479" spans="1:24" ht="13" x14ac:dyDescent="0.15">
      <c r="A479" s="35" t="s">
        <v>50</v>
      </c>
      <c r="B479" s="36" t="s">
        <v>37</v>
      </c>
      <c r="C479" s="36">
        <v>1</v>
      </c>
      <c r="D479" s="37">
        <v>44748</v>
      </c>
      <c r="E479" s="36" t="s">
        <v>46</v>
      </c>
      <c r="H479" s="36">
        <v>20.11</v>
      </c>
      <c r="I479" s="36">
        <v>6</v>
      </c>
      <c r="J479" s="36">
        <v>131.71</v>
      </c>
      <c r="K479" s="36">
        <v>1</v>
      </c>
      <c r="L479" s="36">
        <v>49.881399999999999</v>
      </c>
      <c r="M479" s="36">
        <v>12.063800000000001</v>
      </c>
      <c r="O479" s="36">
        <f t="shared" si="38"/>
        <v>0.75815033258890085</v>
      </c>
      <c r="P479" s="36">
        <f t="shared" si="39"/>
        <v>1</v>
      </c>
      <c r="Q479" s="36">
        <f t="shared" si="34"/>
        <v>4.1347999801057709</v>
      </c>
      <c r="X479" s="38"/>
    </row>
    <row r="480" spans="1:24" ht="13" x14ac:dyDescent="0.15">
      <c r="A480" s="35" t="s">
        <v>50</v>
      </c>
      <c r="B480" s="36" t="s">
        <v>37</v>
      </c>
      <c r="C480" s="36">
        <v>1</v>
      </c>
      <c r="D480" s="37">
        <v>44748</v>
      </c>
      <c r="E480" s="36" t="s">
        <v>46</v>
      </c>
      <c r="H480" s="36">
        <v>20.11</v>
      </c>
      <c r="I480" s="36">
        <v>7</v>
      </c>
      <c r="J480" s="36">
        <v>122.33</v>
      </c>
      <c r="K480" s="36">
        <v>1</v>
      </c>
      <c r="L480" s="36">
        <v>26.892399999999999</v>
      </c>
      <c r="M480" s="36">
        <v>6.4455</v>
      </c>
      <c r="O480" s="36">
        <f t="shared" si="38"/>
        <v>0.76032261902991172</v>
      </c>
      <c r="P480" s="36">
        <f t="shared" si="39"/>
        <v>1</v>
      </c>
      <c r="Q480" s="36">
        <f t="shared" si="34"/>
        <v>4.1722752307811648</v>
      </c>
      <c r="X480" s="38"/>
    </row>
    <row r="481" spans="1:38" ht="13" x14ac:dyDescent="0.15">
      <c r="A481" s="35" t="s">
        <v>50</v>
      </c>
      <c r="B481" s="36" t="s">
        <v>37</v>
      </c>
      <c r="C481" s="36">
        <v>1</v>
      </c>
      <c r="D481" s="37">
        <v>44748</v>
      </c>
      <c r="E481" s="36" t="s">
        <v>46</v>
      </c>
      <c r="H481" s="36">
        <v>20.11</v>
      </c>
      <c r="I481" s="36">
        <v>7</v>
      </c>
      <c r="J481" s="36">
        <v>122.33</v>
      </c>
      <c r="K481" s="36">
        <v>1</v>
      </c>
      <c r="L481" s="36">
        <v>26.892399999999999</v>
      </c>
      <c r="M481" s="36">
        <v>6.4455</v>
      </c>
      <c r="O481" s="36">
        <f t="shared" si="38"/>
        <v>0.76032261902991172</v>
      </c>
      <c r="P481" s="36">
        <f t="shared" si="39"/>
        <v>1</v>
      </c>
      <c r="Q481" s="36">
        <f t="shared" si="34"/>
        <v>4.1722752307811648</v>
      </c>
      <c r="X481" s="38"/>
    </row>
    <row r="482" spans="1:38" ht="13" x14ac:dyDescent="0.15">
      <c r="A482" s="35" t="s">
        <v>50</v>
      </c>
      <c r="B482" s="36" t="s">
        <v>37</v>
      </c>
      <c r="C482" s="36">
        <v>1</v>
      </c>
      <c r="D482" s="37">
        <v>44748</v>
      </c>
      <c r="E482" s="36" t="s">
        <v>46</v>
      </c>
      <c r="H482" s="36">
        <v>20.11</v>
      </c>
      <c r="I482" s="36">
        <v>7</v>
      </c>
      <c r="J482" s="36">
        <v>122.33</v>
      </c>
      <c r="K482" s="36">
        <v>1</v>
      </c>
      <c r="L482" s="36">
        <v>26.892399999999999</v>
      </c>
      <c r="M482" s="36">
        <v>6.4455</v>
      </c>
      <c r="O482" s="36">
        <f t="shared" si="38"/>
        <v>0.76032261902991172</v>
      </c>
      <c r="P482" s="36">
        <f t="shared" si="39"/>
        <v>1</v>
      </c>
      <c r="Q482" s="36">
        <f t="shared" si="34"/>
        <v>4.1722752307811648</v>
      </c>
      <c r="X482" s="38"/>
    </row>
    <row r="483" spans="1:38" ht="13" x14ac:dyDescent="0.15">
      <c r="A483" s="35" t="s">
        <v>50</v>
      </c>
      <c r="B483" s="36" t="s">
        <v>37</v>
      </c>
      <c r="C483" s="36">
        <v>1</v>
      </c>
      <c r="D483" s="37">
        <v>44748</v>
      </c>
      <c r="E483" s="36" t="s">
        <v>46</v>
      </c>
      <c r="H483" s="36">
        <v>20.11</v>
      </c>
      <c r="I483" s="36">
        <v>8</v>
      </c>
      <c r="J483" s="36">
        <v>117.98</v>
      </c>
      <c r="K483" s="36">
        <v>1</v>
      </c>
      <c r="L483" s="36">
        <v>31.9147</v>
      </c>
      <c r="M483" s="36">
        <v>8.1127000000000002</v>
      </c>
      <c r="O483" s="36">
        <f t="shared" si="38"/>
        <v>0.74580052452318202</v>
      </c>
      <c r="P483" s="36">
        <f t="shared" si="39"/>
        <v>1</v>
      </c>
      <c r="Q483" s="36">
        <f t="shared" si="34"/>
        <v>3.9339184241990952</v>
      </c>
      <c r="X483" s="38"/>
    </row>
    <row r="484" spans="1:38" ht="13" x14ac:dyDescent="0.15">
      <c r="A484" s="35" t="s">
        <v>50</v>
      </c>
      <c r="B484" s="36" t="s">
        <v>37</v>
      </c>
      <c r="C484" s="36">
        <v>1</v>
      </c>
      <c r="D484" s="37">
        <v>44748</v>
      </c>
      <c r="E484" s="36" t="s">
        <v>46</v>
      </c>
      <c r="H484" s="36">
        <v>20.11</v>
      </c>
      <c r="I484" s="36">
        <v>8</v>
      </c>
      <c r="J484" s="36">
        <v>117.98</v>
      </c>
      <c r="K484" s="36">
        <v>1</v>
      </c>
      <c r="L484" s="36">
        <v>31.9147</v>
      </c>
      <c r="M484" s="36">
        <v>8.1127000000000002</v>
      </c>
      <c r="O484" s="36">
        <f t="shared" si="38"/>
        <v>0.74580052452318202</v>
      </c>
      <c r="P484" s="36">
        <f t="shared" si="39"/>
        <v>1</v>
      </c>
      <c r="Q484" s="36">
        <f t="shared" si="34"/>
        <v>3.9339184241990952</v>
      </c>
      <c r="X484" s="38"/>
    </row>
    <row r="485" spans="1:38" ht="13" x14ac:dyDescent="0.15">
      <c r="A485" s="35" t="s">
        <v>50</v>
      </c>
      <c r="B485" s="36" t="s">
        <v>37</v>
      </c>
      <c r="C485" s="36">
        <v>1</v>
      </c>
      <c r="D485" s="37">
        <v>44748</v>
      </c>
      <c r="E485" s="36" t="s">
        <v>46</v>
      </c>
      <c r="H485" s="36">
        <v>20.11</v>
      </c>
      <c r="I485" s="36">
        <v>8</v>
      </c>
      <c r="J485" s="36">
        <v>117.98</v>
      </c>
      <c r="K485" s="36">
        <v>1</v>
      </c>
      <c r="L485" s="36">
        <v>31.9147</v>
      </c>
      <c r="M485" s="36">
        <v>8.1127000000000002</v>
      </c>
      <c r="O485" s="36">
        <f t="shared" si="38"/>
        <v>0.74580052452318202</v>
      </c>
      <c r="P485" s="36">
        <f t="shared" si="39"/>
        <v>1</v>
      </c>
      <c r="Q485" s="36">
        <f t="shared" si="34"/>
        <v>3.9339184241990952</v>
      </c>
      <c r="X485" s="38"/>
    </row>
    <row r="486" spans="1:38" ht="13" x14ac:dyDescent="0.15">
      <c r="A486" s="35" t="s">
        <v>50</v>
      </c>
      <c r="B486" s="36" t="s">
        <v>37</v>
      </c>
      <c r="C486" s="36">
        <v>1</v>
      </c>
      <c r="D486" s="37">
        <v>44748</v>
      </c>
      <c r="E486" s="36" t="s">
        <v>46</v>
      </c>
      <c r="H486" s="36">
        <v>20.11</v>
      </c>
      <c r="I486" s="36">
        <v>9</v>
      </c>
      <c r="J486" s="36">
        <v>102.58</v>
      </c>
      <c r="K486" s="36">
        <v>1</v>
      </c>
      <c r="L486" s="36">
        <v>20.054200000000002</v>
      </c>
      <c r="M486" s="36">
        <v>4.8765999999999998</v>
      </c>
      <c r="O486" s="36">
        <f t="shared" si="38"/>
        <v>0.75682899342781063</v>
      </c>
      <c r="P486" s="36">
        <f t="shared" si="39"/>
        <v>1</v>
      </c>
      <c r="Q486" s="36">
        <f t="shared" si="34"/>
        <v>4.1123323627117259</v>
      </c>
      <c r="X486" s="38"/>
    </row>
    <row r="487" spans="1:38" ht="13" x14ac:dyDescent="0.15">
      <c r="A487" s="35" t="s">
        <v>50</v>
      </c>
      <c r="B487" s="36" t="s">
        <v>37</v>
      </c>
      <c r="C487" s="36">
        <v>1</v>
      </c>
      <c r="D487" s="37">
        <v>44748</v>
      </c>
      <c r="E487" s="36" t="s">
        <v>46</v>
      </c>
      <c r="H487" s="36">
        <v>20.11</v>
      </c>
      <c r="I487" s="36">
        <v>9</v>
      </c>
      <c r="J487" s="36">
        <v>102.58</v>
      </c>
      <c r="K487" s="36">
        <v>1</v>
      </c>
      <c r="L487" s="36">
        <v>20.054200000000002</v>
      </c>
      <c r="M487" s="36">
        <v>4.8765999999999998</v>
      </c>
      <c r="O487" s="36">
        <f t="shared" si="38"/>
        <v>0.75682899342781063</v>
      </c>
      <c r="P487" s="36">
        <f t="shared" si="39"/>
        <v>1</v>
      </c>
      <c r="Q487" s="36">
        <f t="shared" si="34"/>
        <v>4.1123323627117259</v>
      </c>
      <c r="S487" s="36">
        <v>1.1074999999999999</v>
      </c>
      <c r="T487" s="36">
        <v>17243280.399999999</v>
      </c>
      <c r="U487" s="36">
        <f t="shared" ref="U487:U488" si="43">T487/1000000</f>
        <v>17.2432804</v>
      </c>
      <c r="V487" s="36">
        <f>U487/AVERAGE(Q462:Q491)</f>
        <v>4.343709821627793</v>
      </c>
      <c r="X487" s="38"/>
    </row>
    <row r="488" spans="1:38" ht="13" x14ac:dyDescent="0.15">
      <c r="A488" s="35" t="s">
        <v>50</v>
      </c>
      <c r="B488" s="36" t="s">
        <v>37</v>
      </c>
      <c r="C488" s="36">
        <v>1</v>
      </c>
      <c r="D488" s="37">
        <v>44748</v>
      </c>
      <c r="E488" s="36" t="s">
        <v>46</v>
      </c>
      <c r="H488" s="36">
        <v>20.11</v>
      </c>
      <c r="I488" s="36">
        <v>9</v>
      </c>
      <c r="J488" s="36">
        <v>102.58</v>
      </c>
      <c r="K488" s="36">
        <v>1</v>
      </c>
      <c r="L488" s="36">
        <v>20.054200000000002</v>
      </c>
      <c r="M488" s="36">
        <v>4.8765999999999998</v>
      </c>
      <c r="O488" s="36">
        <f t="shared" si="38"/>
        <v>0.75682899342781063</v>
      </c>
      <c r="P488" s="36">
        <f t="shared" si="39"/>
        <v>1</v>
      </c>
      <c r="Q488" s="36">
        <f t="shared" si="34"/>
        <v>4.1123323627117259</v>
      </c>
      <c r="S488" s="36">
        <v>1.0521</v>
      </c>
      <c r="T488" s="36">
        <v>21275730.719999999</v>
      </c>
      <c r="U488" s="36">
        <f t="shared" si="43"/>
        <v>21.275730719999999</v>
      </c>
      <c r="V488" s="36">
        <f>U488/AVERAGE(Q462:Q491)</f>
        <v>5.3595138713148893</v>
      </c>
      <c r="X488" s="38"/>
    </row>
    <row r="489" spans="1:38" ht="13" x14ac:dyDescent="0.15">
      <c r="A489" s="35" t="s">
        <v>50</v>
      </c>
      <c r="B489" s="36" t="s">
        <v>37</v>
      </c>
      <c r="C489" s="36">
        <v>1</v>
      </c>
      <c r="D489" s="37">
        <v>44748</v>
      </c>
      <c r="E489" s="36" t="s">
        <v>46</v>
      </c>
      <c r="H489" s="36">
        <v>20.11</v>
      </c>
      <c r="I489" s="36">
        <v>10</v>
      </c>
      <c r="J489" s="36">
        <v>113.23</v>
      </c>
      <c r="K489" s="36">
        <v>1</v>
      </c>
      <c r="L489" s="36">
        <v>27.8767</v>
      </c>
      <c r="M489" s="36">
        <v>7.3882000000000003</v>
      </c>
      <c r="O489" s="36">
        <f t="shared" si="38"/>
        <v>0.73496862971585586</v>
      </c>
      <c r="P489" s="36">
        <f t="shared" si="39"/>
        <v>1</v>
      </c>
      <c r="Q489" s="36">
        <f t="shared" si="34"/>
        <v>3.7731382474757043</v>
      </c>
      <c r="X489" s="38"/>
    </row>
    <row r="490" spans="1:38" ht="13" x14ac:dyDescent="0.15">
      <c r="A490" s="35" t="s">
        <v>50</v>
      </c>
      <c r="B490" s="36" t="s">
        <v>37</v>
      </c>
      <c r="C490" s="36">
        <v>1</v>
      </c>
      <c r="D490" s="37">
        <v>44748</v>
      </c>
      <c r="E490" s="36" t="s">
        <v>46</v>
      </c>
      <c r="H490" s="36">
        <v>20.11</v>
      </c>
      <c r="I490" s="36">
        <v>10</v>
      </c>
      <c r="J490" s="36">
        <v>113.23</v>
      </c>
      <c r="K490" s="36">
        <v>1</v>
      </c>
      <c r="L490" s="36">
        <v>27.8767</v>
      </c>
      <c r="M490" s="36">
        <v>7.3882000000000003</v>
      </c>
      <c r="O490" s="36">
        <f t="shared" si="38"/>
        <v>0.73496862971585586</v>
      </c>
      <c r="P490" s="36">
        <f t="shared" si="39"/>
        <v>1</v>
      </c>
      <c r="Q490" s="36">
        <f t="shared" si="34"/>
        <v>3.7731382474757043</v>
      </c>
      <c r="X490" s="38"/>
    </row>
    <row r="491" spans="1:38" ht="13" x14ac:dyDescent="0.15">
      <c r="A491" s="39" t="s">
        <v>50</v>
      </c>
      <c r="B491" s="40" t="s">
        <v>37</v>
      </c>
      <c r="C491" s="40">
        <v>1</v>
      </c>
      <c r="D491" s="41">
        <v>44748</v>
      </c>
      <c r="E491" s="40" t="s">
        <v>46</v>
      </c>
      <c r="F491" s="40"/>
      <c r="G491" s="40"/>
      <c r="H491" s="40">
        <v>20.11</v>
      </c>
      <c r="I491" s="40">
        <v>10</v>
      </c>
      <c r="J491" s="40">
        <v>113.23</v>
      </c>
      <c r="K491" s="40">
        <v>1</v>
      </c>
      <c r="L491" s="40">
        <v>27.8767</v>
      </c>
      <c r="M491" s="40">
        <v>7.3882000000000003</v>
      </c>
      <c r="N491" s="40"/>
      <c r="O491" s="40">
        <f t="shared" si="38"/>
        <v>0.73496862971585586</v>
      </c>
      <c r="P491" s="40">
        <f t="shared" si="39"/>
        <v>1</v>
      </c>
      <c r="Q491" s="40">
        <f t="shared" si="34"/>
        <v>3.7731382474757043</v>
      </c>
      <c r="R491" s="40"/>
      <c r="S491" s="40"/>
      <c r="T491" s="40"/>
      <c r="U491" s="40"/>
      <c r="V491" s="40"/>
      <c r="W491" s="40"/>
      <c r="X491" s="42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</row>
    <row r="492" spans="1:38" ht="13" x14ac:dyDescent="0.15">
      <c r="A492" s="35" t="s">
        <v>50</v>
      </c>
      <c r="B492" s="36" t="s">
        <v>37</v>
      </c>
      <c r="C492" s="36">
        <v>1</v>
      </c>
      <c r="D492" s="37">
        <v>44748</v>
      </c>
      <c r="E492" s="36" t="s">
        <v>41</v>
      </c>
      <c r="I492" s="36">
        <v>1</v>
      </c>
      <c r="K492" s="36">
        <v>1</v>
      </c>
      <c r="N492" s="36">
        <f>M492-((AFDW!P457)*M492)</f>
        <v>0</v>
      </c>
      <c r="X492" s="38"/>
    </row>
    <row r="493" spans="1:38" ht="13" x14ac:dyDescent="0.15">
      <c r="A493" s="35" t="s">
        <v>50</v>
      </c>
      <c r="B493" s="36" t="s">
        <v>37</v>
      </c>
      <c r="C493" s="36">
        <v>1</v>
      </c>
      <c r="D493" s="37">
        <v>44748</v>
      </c>
      <c r="E493" s="36" t="s">
        <v>41</v>
      </c>
      <c r="I493" s="36">
        <v>1</v>
      </c>
      <c r="K493" s="36">
        <v>1</v>
      </c>
      <c r="N493" s="36">
        <f>M493-((AFDW!P458)*M493)</f>
        <v>0</v>
      </c>
      <c r="X493" s="38"/>
    </row>
    <row r="494" spans="1:38" ht="13" x14ac:dyDescent="0.15">
      <c r="A494" s="35" t="s">
        <v>50</v>
      </c>
      <c r="B494" s="36" t="s">
        <v>37</v>
      </c>
      <c r="C494" s="36">
        <v>1</v>
      </c>
      <c r="D494" s="37">
        <v>44748</v>
      </c>
      <c r="E494" s="36" t="s">
        <v>41</v>
      </c>
      <c r="I494" s="36">
        <v>1</v>
      </c>
      <c r="K494" s="36">
        <v>1</v>
      </c>
      <c r="N494" s="36">
        <f>M494-((AFDW!P459)*M494)</f>
        <v>0</v>
      </c>
      <c r="X494" s="38"/>
    </row>
    <row r="495" spans="1:38" ht="13" x14ac:dyDescent="0.15">
      <c r="A495" s="35" t="s">
        <v>50</v>
      </c>
      <c r="B495" s="36" t="s">
        <v>37</v>
      </c>
      <c r="C495" s="36">
        <v>1</v>
      </c>
      <c r="D495" s="37">
        <v>44748</v>
      </c>
      <c r="E495" s="36" t="s">
        <v>41</v>
      </c>
      <c r="I495" s="36">
        <v>2</v>
      </c>
      <c r="K495" s="36">
        <v>1</v>
      </c>
      <c r="N495" s="36">
        <f>M495-((AFDW!P460)*M495)</f>
        <v>0</v>
      </c>
      <c r="X495" s="38"/>
    </row>
    <row r="496" spans="1:38" ht="13" x14ac:dyDescent="0.15">
      <c r="A496" s="35" t="s">
        <v>50</v>
      </c>
      <c r="B496" s="36" t="s">
        <v>37</v>
      </c>
      <c r="C496" s="36">
        <v>1</v>
      </c>
      <c r="D496" s="37">
        <v>44748</v>
      </c>
      <c r="E496" s="36" t="s">
        <v>41</v>
      </c>
      <c r="I496" s="36">
        <v>2</v>
      </c>
      <c r="K496" s="36">
        <v>1</v>
      </c>
      <c r="N496" s="36">
        <f>M496-((AFDW!P461)*M496)</f>
        <v>0</v>
      </c>
      <c r="X496" s="38"/>
    </row>
    <row r="497" spans="1:24" ht="13" x14ac:dyDescent="0.15">
      <c r="A497" s="35" t="s">
        <v>50</v>
      </c>
      <c r="B497" s="36" t="s">
        <v>37</v>
      </c>
      <c r="C497" s="36">
        <v>1</v>
      </c>
      <c r="D497" s="37">
        <v>44748</v>
      </c>
      <c r="E497" s="36" t="s">
        <v>41</v>
      </c>
      <c r="I497" s="36">
        <v>2</v>
      </c>
      <c r="K497" s="36">
        <v>1</v>
      </c>
      <c r="N497" s="36">
        <f>M497-((AFDW!P462)*M497)</f>
        <v>0</v>
      </c>
      <c r="X497" s="38"/>
    </row>
    <row r="498" spans="1:24" ht="13" x14ac:dyDescent="0.15">
      <c r="A498" s="35" t="s">
        <v>50</v>
      </c>
      <c r="B498" s="36" t="s">
        <v>37</v>
      </c>
      <c r="C498" s="36">
        <v>1</v>
      </c>
      <c r="D498" s="37">
        <v>44748</v>
      </c>
      <c r="E498" s="36" t="s">
        <v>41</v>
      </c>
      <c r="I498" s="36">
        <v>3</v>
      </c>
      <c r="K498" s="36">
        <v>1</v>
      </c>
      <c r="N498" s="36">
        <f>M498-((AFDW!P463)*M498)</f>
        <v>0</v>
      </c>
      <c r="X498" s="38"/>
    </row>
    <row r="499" spans="1:24" ht="13" x14ac:dyDescent="0.15">
      <c r="A499" s="35" t="s">
        <v>50</v>
      </c>
      <c r="B499" s="36" t="s">
        <v>37</v>
      </c>
      <c r="C499" s="36">
        <v>1</v>
      </c>
      <c r="D499" s="37">
        <v>44748</v>
      </c>
      <c r="E499" s="36" t="s">
        <v>41</v>
      </c>
      <c r="I499" s="36">
        <v>3</v>
      </c>
      <c r="K499" s="36">
        <v>1</v>
      </c>
      <c r="N499" s="36">
        <f>M499-((AFDW!P464)*M499)</f>
        <v>0</v>
      </c>
      <c r="X499" s="38"/>
    </row>
    <row r="500" spans="1:24" ht="13" x14ac:dyDescent="0.15">
      <c r="A500" s="35" t="s">
        <v>50</v>
      </c>
      <c r="B500" s="36" t="s">
        <v>37</v>
      </c>
      <c r="C500" s="36">
        <v>1</v>
      </c>
      <c r="D500" s="37">
        <v>44748</v>
      </c>
      <c r="E500" s="36" t="s">
        <v>41</v>
      </c>
      <c r="I500" s="36">
        <v>3</v>
      </c>
      <c r="K500" s="36">
        <v>1</v>
      </c>
      <c r="N500" s="36">
        <f>M500-((AFDW!P465)*M500)</f>
        <v>0</v>
      </c>
      <c r="X500" s="38"/>
    </row>
    <row r="501" spans="1:24" ht="13" x14ac:dyDescent="0.15">
      <c r="A501" s="35" t="s">
        <v>50</v>
      </c>
      <c r="B501" s="36" t="s">
        <v>37</v>
      </c>
      <c r="C501" s="36">
        <v>1</v>
      </c>
      <c r="D501" s="37">
        <v>44748</v>
      </c>
      <c r="E501" s="36" t="s">
        <v>41</v>
      </c>
      <c r="I501" s="36">
        <v>4</v>
      </c>
      <c r="K501" s="36">
        <v>1</v>
      </c>
      <c r="N501" s="36">
        <f>M501-((AFDW!P466)*M501)</f>
        <v>0</v>
      </c>
      <c r="X501" s="38"/>
    </row>
    <row r="502" spans="1:24" ht="13" x14ac:dyDescent="0.15">
      <c r="A502" s="35" t="s">
        <v>50</v>
      </c>
      <c r="B502" s="36" t="s">
        <v>37</v>
      </c>
      <c r="C502" s="36">
        <v>1</v>
      </c>
      <c r="D502" s="37">
        <v>44748</v>
      </c>
      <c r="E502" s="36" t="s">
        <v>41</v>
      </c>
      <c r="I502" s="36">
        <v>4</v>
      </c>
      <c r="K502" s="36">
        <v>1</v>
      </c>
      <c r="N502" s="36">
        <f>M502-((AFDW!P467)*M502)</f>
        <v>0</v>
      </c>
      <c r="X502" s="38"/>
    </row>
    <row r="503" spans="1:24" ht="13" x14ac:dyDescent="0.15">
      <c r="A503" s="35" t="s">
        <v>50</v>
      </c>
      <c r="B503" s="36" t="s">
        <v>37</v>
      </c>
      <c r="C503" s="36">
        <v>1</v>
      </c>
      <c r="D503" s="37">
        <v>44748</v>
      </c>
      <c r="E503" s="36" t="s">
        <v>41</v>
      </c>
      <c r="I503" s="36">
        <v>4</v>
      </c>
      <c r="K503" s="36">
        <v>1</v>
      </c>
      <c r="N503" s="36">
        <f>M503-((AFDW!P468)*M503)</f>
        <v>0</v>
      </c>
      <c r="X503" s="38"/>
    </row>
    <row r="504" spans="1:24" ht="13" x14ac:dyDescent="0.15">
      <c r="A504" s="35" t="s">
        <v>50</v>
      </c>
      <c r="B504" s="36" t="s">
        <v>37</v>
      </c>
      <c r="C504" s="36">
        <v>1</v>
      </c>
      <c r="D504" s="37">
        <v>44748</v>
      </c>
      <c r="E504" s="36" t="s">
        <v>41</v>
      </c>
      <c r="I504" s="36">
        <v>5</v>
      </c>
      <c r="K504" s="36">
        <v>1</v>
      </c>
      <c r="N504" s="36">
        <f>M504-((AFDW!P469)*M504)</f>
        <v>0</v>
      </c>
      <c r="X504" s="38"/>
    </row>
    <row r="505" spans="1:24" ht="13" x14ac:dyDescent="0.15">
      <c r="A505" s="35" t="s">
        <v>50</v>
      </c>
      <c r="B505" s="36" t="s">
        <v>37</v>
      </c>
      <c r="C505" s="36">
        <v>1</v>
      </c>
      <c r="D505" s="37">
        <v>44748</v>
      </c>
      <c r="E505" s="36" t="s">
        <v>41</v>
      </c>
      <c r="I505" s="36">
        <v>5</v>
      </c>
      <c r="K505" s="36">
        <v>1</v>
      </c>
      <c r="N505" s="36">
        <f>M505-((AFDW!P470)*M505)</f>
        <v>0</v>
      </c>
      <c r="X505" s="38"/>
    </row>
    <row r="506" spans="1:24" ht="13" x14ac:dyDescent="0.15">
      <c r="A506" s="35" t="s">
        <v>50</v>
      </c>
      <c r="B506" s="36" t="s">
        <v>37</v>
      </c>
      <c r="C506" s="36">
        <v>1</v>
      </c>
      <c r="D506" s="37">
        <v>44748</v>
      </c>
      <c r="E506" s="36" t="s">
        <v>41</v>
      </c>
      <c r="I506" s="36">
        <v>5</v>
      </c>
      <c r="K506" s="36">
        <v>1</v>
      </c>
      <c r="N506" s="36">
        <f>M506-((AFDW!P471)*M506)</f>
        <v>0</v>
      </c>
      <c r="X506" s="38"/>
    </row>
    <row r="507" spans="1:24" ht="13" x14ac:dyDescent="0.15">
      <c r="A507" s="35" t="s">
        <v>50</v>
      </c>
      <c r="B507" s="36" t="s">
        <v>37</v>
      </c>
      <c r="C507" s="36">
        <v>1</v>
      </c>
      <c r="D507" s="37">
        <v>44748</v>
      </c>
      <c r="E507" s="36" t="s">
        <v>41</v>
      </c>
      <c r="I507" s="36">
        <v>6</v>
      </c>
      <c r="K507" s="36">
        <v>1</v>
      </c>
      <c r="N507" s="36">
        <f>M507-((AFDW!P472)*M507)</f>
        <v>0</v>
      </c>
      <c r="X507" s="38"/>
    </row>
    <row r="508" spans="1:24" ht="13" x14ac:dyDescent="0.15">
      <c r="A508" s="35" t="s">
        <v>50</v>
      </c>
      <c r="B508" s="36" t="s">
        <v>37</v>
      </c>
      <c r="C508" s="36">
        <v>1</v>
      </c>
      <c r="D508" s="37">
        <v>44748</v>
      </c>
      <c r="E508" s="36" t="s">
        <v>41</v>
      </c>
      <c r="I508" s="36">
        <v>6</v>
      </c>
      <c r="K508" s="36">
        <v>1</v>
      </c>
      <c r="N508" s="36">
        <f>M508-((AFDW!P473)*M508)</f>
        <v>0</v>
      </c>
      <c r="X508" s="38"/>
    </row>
    <row r="509" spans="1:24" ht="13" x14ac:dyDescent="0.15">
      <c r="A509" s="35" t="s">
        <v>50</v>
      </c>
      <c r="B509" s="36" t="s">
        <v>37</v>
      </c>
      <c r="C509" s="36">
        <v>1</v>
      </c>
      <c r="D509" s="37">
        <v>44748</v>
      </c>
      <c r="E509" s="36" t="s">
        <v>41</v>
      </c>
      <c r="I509" s="36">
        <v>6</v>
      </c>
      <c r="K509" s="36">
        <v>1</v>
      </c>
      <c r="N509" s="36">
        <f>M509-((AFDW!P474)*M509)</f>
        <v>0</v>
      </c>
      <c r="X509" s="38"/>
    </row>
    <row r="510" spans="1:24" ht="13" x14ac:dyDescent="0.15">
      <c r="A510" s="35" t="s">
        <v>50</v>
      </c>
      <c r="B510" s="36" t="s">
        <v>37</v>
      </c>
      <c r="C510" s="36">
        <v>1</v>
      </c>
      <c r="D510" s="37">
        <v>44748</v>
      </c>
      <c r="E510" s="36" t="s">
        <v>41</v>
      </c>
      <c r="I510" s="36">
        <v>7</v>
      </c>
      <c r="K510" s="36">
        <v>1</v>
      </c>
      <c r="N510" s="36">
        <f>M510-((AFDW!P475)*M510)</f>
        <v>0</v>
      </c>
      <c r="X510" s="38"/>
    </row>
    <row r="511" spans="1:24" ht="13" x14ac:dyDescent="0.15">
      <c r="A511" s="35" t="s">
        <v>50</v>
      </c>
      <c r="B511" s="36" t="s">
        <v>37</v>
      </c>
      <c r="C511" s="36">
        <v>1</v>
      </c>
      <c r="D511" s="37">
        <v>44748</v>
      </c>
      <c r="E511" s="36" t="s">
        <v>41</v>
      </c>
      <c r="I511" s="36">
        <v>7</v>
      </c>
      <c r="K511" s="36">
        <v>1</v>
      </c>
      <c r="N511" s="36">
        <f>M511-((AFDW!P476)*M511)</f>
        <v>0</v>
      </c>
      <c r="X511" s="38"/>
    </row>
    <row r="512" spans="1:24" ht="13" x14ac:dyDescent="0.15">
      <c r="A512" s="35" t="s">
        <v>50</v>
      </c>
      <c r="B512" s="36" t="s">
        <v>37</v>
      </c>
      <c r="C512" s="36">
        <v>1</v>
      </c>
      <c r="D512" s="37">
        <v>44748</v>
      </c>
      <c r="E512" s="36" t="s">
        <v>41</v>
      </c>
      <c r="I512" s="36">
        <v>7</v>
      </c>
      <c r="K512" s="36">
        <v>1</v>
      </c>
      <c r="N512" s="36">
        <f>M512-((AFDW!P477)*M512)</f>
        <v>0</v>
      </c>
      <c r="X512" s="38"/>
    </row>
    <row r="513" spans="1:38" ht="13" x14ac:dyDescent="0.15">
      <c r="A513" s="35" t="s">
        <v>50</v>
      </c>
      <c r="B513" s="36" t="s">
        <v>37</v>
      </c>
      <c r="C513" s="36">
        <v>1</v>
      </c>
      <c r="D513" s="37">
        <v>44748</v>
      </c>
      <c r="E513" s="36" t="s">
        <v>41</v>
      </c>
      <c r="I513" s="36">
        <v>8</v>
      </c>
      <c r="K513" s="36">
        <v>1</v>
      </c>
      <c r="N513" s="36">
        <f>M513-((AFDW!P478)*M513)</f>
        <v>0</v>
      </c>
      <c r="X513" s="38"/>
    </row>
    <row r="514" spans="1:38" ht="13" x14ac:dyDescent="0.15">
      <c r="A514" s="35" t="s">
        <v>50</v>
      </c>
      <c r="B514" s="36" t="s">
        <v>37</v>
      </c>
      <c r="C514" s="36">
        <v>1</v>
      </c>
      <c r="D514" s="37">
        <v>44748</v>
      </c>
      <c r="E514" s="36" t="s">
        <v>41</v>
      </c>
      <c r="I514" s="36">
        <v>8</v>
      </c>
      <c r="K514" s="36">
        <v>1</v>
      </c>
      <c r="N514" s="36">
        <f>M514-((AFDW!P479)*M514)</f>
        <v>0</v>
      </c>
      <c r="X514" s="38"/>
    </row>
    <row r="515" spans="1:38" ht="13" x14ac:dyDescent="0.15">
      <c r="A515" s="35" t="s">
        <v>50</v>
      </c>
      <c r="B515" s="36" t="s">
        <v>37</v>
      </c>
      <c r="C515" s="36">
        <v>1</v>
      </c>
      <c r="D515" s="37">
        <v>44748</v>
      </c>
      <c r="E515" s="36" t="s">
        <v>41</v>
      </c>
      <c r="I515" s="36">
        <v>8</v>
      </c>
      <c r="K515" s="36">
        <v>1</v>
      </c>
      <c r="N515" s="36">
        <f>M515-((AFDW!P480)*M515)</f>
        <v>0</v>
      </c>
      <c r="X515" s="38"/>
    </row>
    <row r="516" spans="1:38" ht="13" x14ac:dyDescent="0.15">
      <c r="A516" s="35" t="s">
        <v>50</v>
      </c>
      <c r="B516" s="36" t="s">
        <v>37</v>
      </c>
      <c r="C516" s="36">
        <v>1</v>
      </c>
      <c r="D516" s="37">
        <v>44748</v>
      </c>
      <c r="E516" s="36" t="s">
        <v>41</v>
      </c>
      <c r="I516" s="36">
        <v>9</v>
      </c>
      <c r="K516" s="36">
        <v>1</v>
      </c>
      <c r="N516" s="36">
        <f>M516-((AFDW!P481)*M516)</f>
        <v>0</v>
      </c>
      <c r="X516" s="38"/>
    </row>
    <row r="517" spans="1:38" ht="13" x14ac:dyDescent="0.15">
      <c r="A517" s="35" t="s">
        <v>50</v>
      </c>
      <c r="B517" s="36" t="s">
        <v>37</v>
      </c>
      <c r="C517" s="36">
        <v>1</v>
      </c>
      <c r="D517" s="37">
        <v>44748</v>
      </c>
      <c r="E517" s="36" t="s">
        <v>41</v>
      </c>
      <c r="I517" s="36">
        <v>9</v>
      </c>
      <c r="K517" s="36">
        <v>1</v>
      </c>
      <c r="N517" s="36">
        <f>M517-((AFDW!P482)*M517)</f>
        <v>0</v>
      </c>
      <c r="X517" s="38"/>
    </row>
    <row r="518" spans="1:38" ht="13" x14ac:dyDescent="0.15">
      <c r="A518" s="35" t="s">
        <v>50</v>
      </c>
      <c r="B518" s="36" t="s">
        <v>37</v>
      </c>
      <c r="C518" s="36">
        <v>1</v>
      </c>
      <c r="D518" s="37">
        <v>44748</v>
      </c>
      <c r="E518" s="36" t="s">
        <v>41</v>
      </c>
      <c r="I518" s="36">
        <v>9</v>
      </c>
      <c r="K518" s="36">
        <v>1</v>
      </c>
      <c r="N518" s="36">
        <f>M518-((AFDW!P483)*M518)</f>
        <v>0</v>
      </c>
      <c r="X518" s="38"/>
    </row>
    <row r="519" spans="1:38" ht="13" x14ac:dyDescent="0.15">
      <c r="A519" s="35" t="s">
        <v>50</v>
      </c>
      <c r="B519" s="36" t="s">
        <v>37</v>
      </c>
      <c r="C519" s="36">
        <v>1</v>
      </c>
      <c r="D519" s="37">
        <v>44748</v>
      </c>
      <c r="E519" s="36" t="s">
        <v>41</v>
      </c>
      <c r="I519" s="36">
        <v>10</v>
      </c>
      <c r="K519" s="36">
        <v>1</v>
      </c>
      <c r="N519" s="36">
        <f>M519-((AFDW!P484)*M519)</f>
        <v>0</v>
      </c>
      <c r="X519" s="38"/>
    </row>
    <row r="520" spans="1:38" ht="13" x14ac:dyDescent="0.15">
      <c r="A520" s="35" t="s">
        <v>50</v>
      </c>
      <c r="B520" s="36" t="s">
        <v>37</v>
      </c>
      <c r="C520" s="36">
        <v>1</v>
      </c>
      <c r="D520" s="37">
        <v>44748</v>
      </c>
      <c r="E520" s="36" t="s">
        <v>41</v>
      </c>
      <c r="I520" s="36">
        <v>10</v>
      </c>
      <c r="K520" s="36">
        <v>1</v>
      </c>
      <c r="X520" s="38"/>
    </row>
    <row r="521" spans="1:38" ht="13" x14ac:dyDescent="0.15">
      <c r="A521" s="39" t="s">
        <v>50</v>
      </c>
      <c r="B521" s="40" t="s">
        <v>37</v>
      </c>
      <c r="C521" s="40">
        <v>1</v>
      </c>
      <c r="D521" s="41">
        <v>44748</v>
      </c>
      <c r="E521" s="40" t="s">
        <v>41</v>
      </c>
      <c r="F521" s="40"/>
      <c r="G521" s="40"/>
      <c r="H521" s="40"/>
      <c r="I521" s="40">
        <v>10</v>
      </c>
      <c r="J521" s="40"/>
      <c r="K521" s="40">
        <v>1</v>
      </c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2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</row>
    <row r="522" spans="1:38" ht="13" x14ac:dyDescent="0.15">
      <c r="A522" s="35" t="s">
        <v>50</v>
      </c>
      <c r="B522" s="36" t="s">
        <v>37</v>
      </c>
      <c r="C522" s="36">
        <v>1</v>
      </c>
      <c r="D522" s="37">
        <v>44776</v>
      </c>
      <c r="E522" s="36" t="s">
        <v>47</v>
      </c>
      <c r="H522" s="36">
        <v>22.86</v>
      </c>
      <c r="I522" s="36">
        <v>1</v>
      </c>
      <c r="J522" s="36">
        <v>119.63</v>
      </c>
      <c r="K522" s="36">
        <v>1</v>
      </c>
      <c r="L522" s="36">
        <v>44.144399999999997</v>
      </c>
      <c r="M522" s="36">
        <v>11.1463</v>
      </c>
      <c r="O522" s="36">
        <f>1-(M522/L522)</f>
        <v>0.74750364712171868</v>
      </c>
      <c r="Q522" s="36">
        <f t="shared" ref="Q522:Q551" si="44">L522/M522</f>
        <v>3.9604532445744325</v>
      </c>
      <c r="X522" s="38"/>
    </row>
    <row r="523" spans="1:38" ht="13" x14ac:dyDescent="0.15">
      <c r="A523" s="35" t="s">
        <v>50</v>
      </c>
      <c r="B523" s="36" t="s">
        <v>37</v>
      </c>
      <c r="C523" s="36">
        <v>1</v>
      </c>
      <c r="D523" s="37">
        <v>44776</v>
      </c>
      <c r="E523" s="36" t="s">
        <v>47</v>
      </c>
      <c r="H523" s="36">
        <v>22.86</v>
      </c>
      <c r="I523" s="36">
        <v>1</v>
      </c>
      <c r="J523" s="36">
        <v>119.63</v>
      </c>
      <c r="K523" s="36">
        <v>1</v>
      </c>
      <c r="L523" s="36">
        <v>44.144399999999997</v>
      </c>
      <c r="M523" s="36">
        <v>11.1463</v>
      </c>
      <c r="O523" s="36">
        <f>1-(M525/L525)</f>
        <v>0.68889923740972336</v>
      </c>
      <c r="Q523" s="36">
        <f t="shared" si="44"/>
        <v>3.9604532445744325</v>
      </c>
      <c r="X523" s="38"/>
    </row>
    <row r="524" spans="1:38" ht="13" x14ac:dyDescent="0.15">
      <c r="A524" s="35" t="s">
        <v>50</v>
      </c>
      <c r="B524" s="36" t="s">
        <v>37</v>
      </c>
      <c r="C524" s="36">
        <v>1</v>
      </c>
      <c r="D524" s="37">
        <v>44776</v>
      </c>
      <c r="E524" s="36" t="s">
        <v>47</v>
      </c>
      <c r="H524" s="36">
        <v>22.86</v>
      </c>
      <c r="I524" s="36">
        <v>1</v>
      </c>
      <c r="J524" s="36">
        <v>119.63</v>
      </c>
      <c r="K524" s="36">
        <v>1</v>
      </c>
      <c r="L524" s="36">
        <v>44.144399999999997</v>
      </c>
      <c r="M524" s="36">
        <v>11.1463</v>
      </c>
      <c r="O524" s="36">
        <f>1-(M528/L528)</f>
        <v>0.75653504425086504</v>
      </c>
      <c r="Q524" s="36">
        <f t="shared" si="44"/>
        <v>3.9604532445744325</v>
      </c>
      <c r="X524" s="38"/>
    </row>
    <row r="525" spans="1:38" ht="13" x14ac:dyDescent="0.15">
      <c r="A525" s="35" t="s">
        <v>50</v>
      </c>
      <c r="B525" s="36" t="s">
        <v>37</v>
      </c>
      <c r="C525" s="36">
        <v>1</v>
      </c>
      <c r="D525" s="37">
        <v>44776</v>
      </c>
      <c r="E525" s="36" t="s">
        <v>47</v>
      </c>
      <c r="H525" s="36">
        <v>22.86</v>
      </c>
      <c r="I525" s="36">
        <v>2</v>
      </c>
      <c r="J525" s="36">
        <v>110.45</v>
      </c>
      <c r="K525" s="36">
        <v>1</v>
      </c>
      <c r="L525" s="36">
        <v>37.149700000000003</v>
      </c>
      <c r="M525" s="36">
        <v>11.5573</v>
      </c>
      <c r="O525" s="36">
        <f>1-(M531/L531)</f>
        <v>0.75508401551055582</v>
      </c>
      <c r="Q525" s="36">
        <f t="shared" si="44"/>
        <v>3.2143926349579921</v>
      </c>
      <c r="X525" s="38"/>
    </row>
    <row r="526" spans="1:38" ht="13" x14ac:dyDescent="0.15">
      <c r="A526" s="35" t="s">
        <v>50</v>
      </c>
      <c r="B526" s="36" t="s">
        <v>37</v>
      </c>
      <c r="C526" s="36">
        <v>1</v>
      </c>
      <c r="D526" s="37">
        <v>44776</v>
      </c>
      <c r="E526" s="36" t="s">
        <v>47</v>
      </c>
      <c r="H526" s="36">
        <v>22.86</v>
      </c>
      <c r="I526" s="36">
        <v>2</v>
      </c>
      <c r="J526" s="36">
        <v>110.45</v>
      </c>
      <c r="K526" s="36">
        <v>1</v>
      </c>
      <c r="L526" s="36">
        <v>37.149700000000003</v>
      </c>
      <c r="M526" s="36">
        <v>11.5573</v>
      </c>
      <c r="O526" s="36">
        <f>1-(M534/L534)</f>
        <v>0.75166235879331522</v>
      </c>
      <c r="Q526" s="36">
        <f t="shared" si="44"/>
        <v>3.2143926349579921</v>
      </c>
      <c r="X526" s="38"/>
    </row>
    <row r="527" spans="1:38" ht="13" x14ac:dyDescent="0.15">
      <c r="A527" s="35" t="s">
        <v>50</v>
      </c>
      <c r="B527" s="36" t="s">
        <v>37</v>
      </c>
      <c r="C527" s="36">
        <v>1</v>
      </c>
      <c r="D527" s="37">
        <v>44776</v>
      </c>
      <c r="E527" s="36" t="s">
        <v>47</v>
      </c>
      <c r="H527" s="36">
        <v>22.86</v>
      </c>
      <c r="I527" s="36">
        <v>2</v>
      </c>
      <c r="J527" s="36">
        <v>110.45</v>
      </c>
      <c r="K527" s="36">
        <v>1</v>
      </c>
      <c r="L527" s="36">
        <v>37.149700000000003</v>
      </c>
      <c r="M527" s="36">
        <v>11.5573</v>
      </c>
      <c r="O527" s="36">
        <f t="shared" ref="O527:O551" si="45">1-(M527/L527)</f>
        <v>0.68889923740972336</v>
      </c>
      <c r="Q527" s="36">
        <f t="shared" si="44"/>
        <v>3.2143926349579921</v>
      </c>
      <c r="X527" s="38"/>
    </row>
    <row r="528" spans="1:38" ht="13" x14ac:dyDescent="0.15">
      <c r="A528" s="35" t="s">
        <v>50</v>
      </c>
      <c r="B528" s="36" t="s">
        <v>37</v>
      </c>
      <c r="C528" s="36">
        <v>1</v>
      </c>
      <c r="D528" s="37">
        <v>44776</v>
      </c>
      <c r="E528" s="36" t="s">
        <v>47</v>
      </c>
      <c r="H528" s="36">
        <v>22.86</v>
      </c>
      <c r="I528" s="36">
        <v>3</v>
      </c>
      <c r="J528" s="36">
        <v>108.09</v>
      </c>
      <c r="K528" s="36">
        <v>1</v>
      </c>
      <c r="L528" s="36">
        <v>28.756499999999999</v>
      </c>
      <c r="M528" s="36">
        <v>7.0011999999999999</v>
      </c>
      <c r="O528" s="36">
        <f t="shared" si="45"/>
        <v>0.75653504425086504</v>
      </c>
      <c r="Q528" s="36">
        <f t="shared" si="44"/>
        <v>4.1073673084614066</v>
      </c>
      <c r="X528" s="38"/>
    </row>
    <row r="529" spans="1:24" ht="13" x14ac:dyDescent="0.15">
      <c r="A529" s="35" t="s">
        <v>50</v>
      </c>
      <c r="B529" s="36" t="s">
        <v>37</v>
      </c>
      <c r="C529" s="36">
        <v>1</v>
      </c>
      <c r="D529" s="37">
        <v>44776</v>
      </c>
      <c r="E529" s="36" t="s">
        <v>47</v>
      </c>
      <c r="H529" s="36">
        <v>22.86</v>
      </c>
      <c r="I529" s="36">
        <v>3</v>
      </c>
      <c r="J529" s="36">
        <v>108.09</v>
      </c>
      <c r="K529" s="36">
        <v>1</v>
      </c>
      <c r="L529" s="36">
        <v>28.756499999999999</v>
      </c>
      <c r="M529" s="36">
        <v>7.0011999999999999</v>
      </c>
      <c r="O529" s="36">
        <f t="shared" si="45"/>
        <v>0.75653504425086504</v>
      </c>
      <c r="Q529" s="36">
        <f t="shared" si="44"/>
        <v>4.1073673084614066</v>
      </c>
      <c r="X529" s="38"/>
    </row>
    <row r="530" spans="1:24" ht="13" x14ac:dyDescent="0.15">
      <c r="A530" s="35" t="s">
        <v>50</v>
      </c>
      <c r="B530" s="36" t="s">
        <v>37</v>
      </c>
      <c r="C530" s="36">
        <v>1</v>
      </c>
      <c r="D530" s="37">
        <v>44776</v>
      </c>
      <c r="E530" s="36" t="s">
        <v>47</v>
      </c>
      <c r="H530" s="36">
        <v>22.86</v>
      </c>
      <c r="I530" s="36">
        <v>3</v>
      </c>
      <c r="J530" s="36">
        <v>108.09</v>
      </c>
      <c r="K530" s="36">
        <v>1</v>
      </c>
      <c r="L530" s="36">
        <v>28.756499999999999</v>
      </c>
      <c r="M530" s="36">
        <v>7.0011999999999999</v>
      </c>
      <c r="O530" s="36">
        <f t="shared" si="45"/>
        <v>0.75653504425086504</v>
      </c>
      <c r="Q530" s="36">
        <f t="shared" si="44"/>
        <v>4.1073673084614066</v>
      </c>
      <c r="X530" s="38"/>
    </row>
    <row r="531" spans="1:24" ht="13" x14ac:dyDescent="0.15">
      <c r="A531" s="35" t="s">
        <v>50</v>
      </c>
      <c r="B531" s="36" t="s">
        <v>37</v>
      </c>
      <c r="C531" s="36">
        <v>1</v>
      </c>
      <c r="D531" s="37">
        <v>44776</v>
      </c>
      <c r="E531" s="36" t="s">
        <v>47</v>
      </c>
      <c r="H531" s="36">
        <v>22.86</v>
      </c>
      <c r="I531" s="36">
        <v>4</v>
      </c>
      <c r="J531" s="36">
        <v>113.14</v>
      </c>
      <c r="K531" s="36">
        <v>1</v>
      </c>
      <c r="L531" s="36">
        <v>23.21</v>
      </c>
      <c r="M531" s="36">
        <v>5.6844999999999999</v>
      </c>
      <c r="O531" s="36">
        <f t="shared" si="45"/>
        <v>0.75508401551055582</v>
      </c>
      <c r="Q531" s="36">
        <f t="shared" si="44"/>
        <v>4.0830328085143819</v>
      </c>
      <c r="X531" s="38"/>
    </row>
    <row r="532" spans="1:24" ht="13" x14ac:dyDescent="0.15">
      <c r="A532" s="35" t="s">
        <v>50</v>
      </c>
      <c r="B532" s="36" t="s">
        <v>37</v>
      </c>
      <c r="C532" s="36">
        <v>1</v>
      </c>
      <c r="D532" s="37">
        <v>44776</v>
      </c>
      <c r="E532" s="36" t="s">
        <v>47</v>
      </c>
      <c r="H532" s="36">
        <v>22.86</v>
      </c>
      <c r="I532" s="36">
        <v>4</v>
      </c>
      <c r="J532" s="36">
        <v>113.14</v>
      </c>
      <c r="K532" s="36">
        <v>1</v>
      </c>
      <c r="L532" s="36">
        <v>23.21</v>
      </c>
      <c r="M532" s="36">
        <v>5.6844999999999999</v>
      </c>
      <c r="O532" s="36">
        <f t="shared" si="45"/>
        <v>0.75508401551055582</v>
      </c>
      <c r="Q532" s="36">
        <f t="shared" si="44"/>
        <v>4.0830328085143819</v>
      </c>
      <c r="X532" s="38"/>
    </row>
    <row r="533" spans="1:24" ht="13" x14ac:dyDescent="0.15">
      <c r="A533" s="35" t="s">
        <v>50</v>
      </c>
      <c r="B533" s="36" t="s">
        <v>37</v>
      </c>
      <c r="C533" s="36">
        <v>1</v>
      </c>
      <c r="D533" s="37">
        <v>44776</v>
      </c>
      <c r="E533" s="36" t="s">
        <v>47</v>
      </c>
      <c r="H533" s="36">
        <v>22.86</v>
      </c>
      <c r="I533" s="36">
        <v>4</v>
      </c>
      <c r="J533" s="36">
        <v>113.14</v>
      </c>
      <c r="K533" s="36">
        <v>1</v>
      </c>
      <c r="L533" s="36">
        <v>23.21</v>
      </c>
      <c r="M533" s="36">
        <v>5.6844999999999999</v>
      </c>
      <c r="O533" s="36">
        <f t="shared" si="45"/>
        <v>0.75508401551055582</v>
      </c>
      <c r="Q533" s="36">
        <f t="shared" si="44"/>
        <v>4.0830328085143819</v>
      </c>
      <c r="X533" s="38"/>
    </row>
    <row r="534" spans="1:24" ht="13" x14ac:dyDescent="0.15">
      <c r="A534" s="35" t="s">
        <v>50</v>
      </c>
      <c r="B534" s="36" t="s">
        <v>37</v>
      </c>
      <c r="C534" s="36">
        <v>1</v>
      </c>
      <c r="D534" s="37">
        <v>44776</v>
      </c>
      <c r="E534" s="36" t="s">
        <v>47</v>
      </c>
      <c r="H534" s="36">
        <v>22.86</v>
      </c>
      <c r="I534" s="36">
        <v>5</v>
      </c>
      <c r="J534" s="36">
        <v>113.02</v>
      </c>
      <c r="K534" s="36">
        <v>1</v>
      </c>
      <c r="L534" s="36">
        <v>33.311100000000003</v>
      </c>
      <c r="M534" s="36">
        <v>8.2723999999999993</v>
      </c>
      <c r="O534" s="36">
        <f t="shared" si="45"/>
        <v>0.75166235879331522</v>
      </c>
      <c r="Q534" s="36">
        <f t="shared" si="44"/>
        <v>4.0267757845365315</v>
      </c>
      <c r="X534" s="38"/>
    </row>
    <row r="535" spans="1:24" ht="13" x14ac:dyDescent="0.15">
      <c r="A535" s="35" t="s">
        <v>50</v>
      </c>
      <c r="B535" s="36" t="s">
        <v>37</v>
      </c>
      <c r="C535" s="36">
        <v>1</v>
      </c>
      <c r="D535" s="37">
        <v>44776</v>
      </c>
      <c r="E535" s="36" t="s">
        <v>47</v>
      </c>
      <c r="H535" s="36">
        <v>22.86</v>
      </c>
      <c r="I535" s="36">
        <v>5</v>
      </c>
      <c r="J535" s="36">
        <v>113.02</v>
      </c>
      <c r="K535" s="36">
        <v>1</v>
      </c>
      <c r="L535" s="36">
        <v>33.311100000000003</v>
      </c>
      <c r="M535" s="36">
        <v>8.2723999999999993</v>
      </c>
      <c r="O535" s="36">
        <f t="shared" si="45"/>
        <v>0.75166235879331522</v>
      </c>
      <c r="Q535" s="36">
        <f t="shared" si="44"/>
        <v>4.0267757845365315</v>
      </c>
      <c r="X535" s="38"/>
    </row>
    <row r="536" spans="1:24" ht="13" x14ac:dyDescent="0.15">
      <c r="A536" s="35" t="s">
        <v>50</v>
      </c>
      <c r="B536" s="36" t="s">
        <v>37</v>
      </c>
      <c r="C536" s="36">
        <v>1</v>
      </c>
      <c r="D536" s="37">
        <v>44776</v>
      </c>
      <c r="E536" s="36" t="s">
        <v>47</v>
      </c>
      <c r="H536" s="36">
        <v>22.86</v>
      </c>
      <c r="I536" s="36">
        <v>5</v>
      </c>
      <c r="J536" s="36">
        <v>113.02</v>
      </c>
      <c r="K536" s="36">
        <v>1</v>
      </c>
      <c r="L536" s="36">
        <v>33.311100000000003</v>
      </c>
      <c r="M536" s="36">
        <v>8.2723999999999993</v>
      </c>
      <c r="O536" s="36">
        <f t="shared" si="45"/>
        <v>0.75166235879331522</v>
      </c>
      <c r="Q536" s="36">
        <f t="shared" si="44"/>
        <v>4.0267757845365315</v>
      </c>
      <c r="X536" s="38"/>
    </row>
    <row r="537" spans="1:24" ht="13" x14ac:dyDescent="0.15">
      <c r="A537" s="35" t="s">
        <v>50</v>
      </c>
      <c r="B537" s="36" t="s">
        <v>37</v>
      </c>
      <c r="C537" s="36">
        <v>1</v>
      </c>
      <c r="D537" s="37">
        <v>44776</v>
      </c>
      <c r="E537" s="36" t="s">
        <v>47</v>
      </c>
      <c r="H537" s="36">
        <v>22.86</v>
      </c>
      <c r="I537" s="36">
        <v>6</v>
      </c>
      <c r="J537" s="36">
        <v>115.49</v>
      </c>
      <c r="K537" s="36">
        <v>1</v>
      </c>
      <c r="L537" s="36">
        <v>37.326999999999998</v>
      </c>
      <c r="M537" s="36">
        <v>7.4222000000000001</v>
      </c>
      <c r="O537" s="36">
        <f t="shared" si="45"/>
        <v>0.80115733919146992</v>
      </c>
      <c r="Q537" s="36">
        <f t="shared" si="44"/>
        <v>5.0291018835385728</v>
      </c>
      <c r="X537" s="38"/>
    </row>
    <row r="538" spans="1:24" ht="13" x14ac:dyDescent="0.15">
      <c r="A538" s="35" t="s">
        <v>50</v>
      </c>
      <c r="B538" s="36" t="s">
        <v>37</v>
      </c>
      <c r="C538" s="36">
        <v>1</v>
      </c>
      <c r="D538" s="37">
        <v>44776</v>
      </c>
      <c r="E538" s="36" t="s">
        <v>47</v>
      </c>
      <c r="H538" s="36">
        <v>22.86</v>
      </c>
      <c r="I538" s="36">
        <v>6</v>
      </c>
      <c r="J538" s="36">
        <v>115.49</v>
      </c>
      <c r="K538" s="36">
        <v>1</v>
      </c>
      <c r="L538" s="36">
        <v>37.326999999999998</v>
      </c>
      <c r="M538" s="36">
        <v>7.4222000000000001</v>
      </c>
      <c r="O538" s="36">
        <f t="shared" si="45"/>
        <v>0.80115733919146992</v>
      </c>
      <c r="Q538" s="36">
        <f t="shared" si="44"/>
        <v>5.0291018835385728</v>
      </c>
      <c r="X538" s="38"/>
    </row>
    <row r="539" spans="1:24" ht="13" x14ac:dyDescent="0.15">
      <c r="A539" s="35" t="s">
        <v>50</v>
      </c>
      <c r="B539" s="36" t="s">
        <v>37</v>
      </c>
      <c r="C539" s="36">
        <v>1</v>
      </c>
      <c r="D539" s="37">
        <v>44776</v>
      </c>
      <c r="E539" s="36" t="s">
        <v>47</v>
      </c>
      <c r="H539" s="36">
        <v>22.86</v>
      </c>
      <c r="I539" s="36">
        <v>6</v>
      </c>
      <c r="J539" s="36">
        <v>115.49</v>
      </c>
      <c r="K539" s="36">
        <v>1</v>
      </c>
      <c r="L539" s="36">
        <v>37.326999999999998</v>
      </c>
      <c r="M539" s="36">
        <v>7.4222000000000001</v>
      </c>
      <c r="O539" s="36">
        <f t="shared" si="45"/>
        <v>0.80115733919146992</v>
      </c>
      <c r="Q539" s="36">
        <f t="shared" si="44"/>
        <v>5.0291018835385728</v>
      </c>
      <c r="X539" s="38"/>
    </row>
    <row r="540" spans="1:24" ht="13" x14ac:dyDescent="0.15">
      <c r="A540" s="35" t="s">
        <v>50</v>
      </c>
      <c r="B540" s="36" t="s">
        <v>37</v>
      </c>
      <c r="C540" s="36">
        <v>1</v>
      </c>
      <c r="D540" s="37">
        <v>44776</v>
      </c>
      <c r="E540" s="36" t="s">
        <v>47</v>
      </c>
      <c r="H540" s="36">
        <v>22.86</v>
      </c>
      <c r="I540" s="36">
        <v>7</v>
      </c>
      <c r="J540" s="36">
        <v>92.22</v>
      </c>
      <c r="K540" s="36">
        <v>1</v>
      </c>
      <c r="L540" s="36">
        <v>25.870100000000001</v>
      </c>
      <c r="M540" s="36">
        <v>6.8734000000000002</v>
      </c>
      <c r="O540" s="36">
        <f t="shared" si="45"/>
        <v>0.73431103861214297</v>
      </c>
      <c r="Q540" s="36">
        <f t="shared" si="44"/>
        <v>3.7637995751738584</v>
      </c>
      <c r="X540" s="38"/>
    </row>
    <row r="541" spans="1:24" ht="13" x14ac:dyDescent="0.15">
      <c r="A541" s="35" t="s">
        <v>50</v>
      </c>
      <c r="B541" s="36" t="s">
        <v>37</v>
      </c>
      <c r="C541" s="36">
        <v>1</v>
      </c>
      <c r="D541" s="37">
        <v>44776</v>
      </c>
      <c r="E541" s="36" t="s">
        <v>47</v>
      </c>
      <c r="H541" s="36">
        <v>22.86</v>
      </c>
      <c r="I541" s="36">
        <v>7</v>
      </c>
      <c r="J541" s="36">
        <v>92.22</v>
      </c>
      <c r="K541" s="36">
        <v>1</v>
      </c>
      <c r="L541" s="36">
        <v>25.870100000000001</v>
      </c>
      <c r="M541" s="36">
        <v>6.8734000000000002</v>
      </c>
      <c r="O541" s="36">
        <f t="shared" si="45"/>
        <v>0.73431103861214297</v>
      </c>
      <c r="Q541" s="36">
        <f t="shared" si="44"/>
        <v>3.7637995751738584</v>
      </c>
      <c r="X541" s="38"/>
    </row>
    <row r="542" spans="1:24" ht="13" x14ac:dyDescent="0.15">
      <c r="A542" s="35" t="s">
        <v>50</v>
      </c>
      <c r="B542" s="36" t="s">
        <v>37</v>
      </c>
      <c r="C542" s="36">
        <v>1</v>
      </c>
      <c r="D542" s="37">
        <v>44776</v>
      </c>
      <c r="E542" s="36" t="s">
        <v>47</v>
      </c>
      <c r="H542" s="36">
        <v>22.86</v>
      </c>
      <c r="I542" s="36">
        <v>7</v>
      </c>
      <c r="J542" s="36">
        <v>92.22</v>
      </c>
      <c r="K542" s="36">
        <v>1</v>
      </c>
      <c r="L542" s="36">
        <v>25.870100000000001</v>
      </c>
      <c r="M542" s="36">
        <v>6.8734000000000002</v>
      </c>
      <c r="O542" s="36">
        <f t="shared" si="45"/>
        <v>0.73431103861214297</v>
      </c>
      <c r="Q542" s="36">
        <f t="shared" si="44"/>
        <v>3.7637995751738584</v>
      </c>
      <c r="X542" s="38"/>
    </row>
    <row r="543" spans="1:24" ht="13" x14ac:dyDescent="0.15">
      <c r="A543" s="35" t="s">
        <v>50</v>
      </c>
      <c r="B543" s="36" t="s">
        <v>37</v>
      </c>
      <c r="C543" s="36">
        <v>1</v>
      </c>
      <c r="D543" s="37">
        <v>44776</v>
      </c>
      <c r="E543" s="36" t="s">
        <v>47</v>
      </c>
      <c r="H543" s="36">
        <v>22.86</v>
      </c>
      <c r="I543" s="36">
        <v>8</v>
      </c>
      <c r="J543" s="36">
        <v>102.73</v>
      </c>
      <c r="K543" s="36">
        <v>1</v>
      </c>
      <c r="L543" s="36">
        <v>25.106300000000001</v>
      </c>
      <c r="M543" s="36">
        <v>5.6208</v>
      </c>
      <c r="O543" s="36">
        <f t="shared" si="45"/>
        <v>0.77611993802352397</v>
      </c>
      <c r="Q543" s="36">
        <f t="shared" si="44"/>
        <v>4.4666773413037291</v>
      </c>
      <c r="X543" s="38"/>
    </row>
    <row r="544" spans="1:24" ht="13" x14ac:dyDescent="0.15">
      <c r="A544" s="35" t="s">
        <v>50</v>
      </c>
      <c r="B544" s="36" t="s">
        <v>37</v>
      </c>
      <c r="C544" s="36">
        <v>1</v>
      </c>
      <c r="D544" s="37">
        <v>44776</v>
      </c>
      <c r="E544" s="36" t="s">
        <v>47</v>
      </c>
      <c r="H544" s="36">
        <v>22.86</v>
      </c>
      <c r="I544" s="36">
        <v>8</v>
      </c>
      <c r="J544" s="36">
        <v>102.73</v>
      </c>
      <c r="K544" s="36">
        <v>1</v>
      </c>
      <c r="L544" s="36">
        <v>25.106300000000001</v>
      </c>
      <c r="M544" s="36">
        <v>5.6208</v>
      </c>
      <c r="O544" s="36">
        <f t="shared" si="45"/>
        <v>0.77611993802352397</v>
      </c>
      <c r="Q544" s="36">
        <f t="shared" si="44"/>
        <v>4.4666773413037291</v>
      </c>
      <c r="X544" s="38"/>
    </row>
    <row r="545" spans="1:38" ht="13" x14ac:dyDescent="0.15">
      <c r="A545" s="35" t="s">
        <v>50</v>
      </c>
      <c r="B545" s="36" t="s">
        <v>37</v>
      </c>
      <c r="C545" s="36">
        <v>1</v>
      </c>
      <c r="D545" s="37">
        <v>44776</v>
      </c>
      <c r="E545" s="36" t="s">
        <v>47</v>
      </c>
      <c r="H545" s="36">
        <v>22.86</v>
      </c>
      <c r="I545" s="36">
        <v>8</v>
      </c>
      <c r="J545" s="36">
        <v>102.73</v>
      </c>
      <c r="K545" s="36">
        <v>1</v>
      </c>
      <c r="L545" s="36">
        <v>25.106300000000001</v>
      </c>
      <c r="M545" s="36">
        <v>5.6208</v>
      </c>
      <c r="O545" s="36">
        <f t="shared" si="45"/>
        <v>0.77611993802352397</v>
      </c>
      <c r="Q545" s="36">
        <f t="shared" si="44"/>
        <v>4.4666773413037291</v>
      </c>
      <c r="X545" s="38"/>
    </row>
    <row r="546" spans="1:38" ht="13" x14ac:dyDescent="0.15">
      <c r="A546" s="35" t="s">
        <v>50</v>
      </c>
      <c r="B546" s="36" t="s">
        <v>37</v>
      </c>
      <c r="C546" s="36">
        <v>1</v>
      </c>
      <c r="D546" s="37">
        <v>44776</v>
      </c>
      <c r="E546" s="36" t="s">
        <v>47</v>
      </c>
      <c r="H546" s="36">
        <v>22.86</v>
      </c>
      <c r="I546" s="36">
        <v>9</v>
      </c>
      <c r="J546" s="36">
        <v>104.52</v>
      </c>
      <c r="K546" s="36">
        <v>1</v>
      </c>
      <c r="L546" s="36">
        <v>31.3627</v>
      </c>
      <c r="M546" s="36">
        <v>7.1243999999999996</v>
      </c>
      <c r="O546" s="36">
        <f t="shared" si="45"/>
        <v>0.77283843546633424</v>
      </c>
      <c r="Q546" s="36">
        <f t="shared" si="44"/>
        <v>4.4021531637751954</v>
      </c>
      <c r="X546" s="38"/>
    </row>
    <row r="547" spans="1:38" ht="13" x14ac:dyDescent="0.15">
      <c r="A547" s="35" t="s">
        <v>50</v>
      </c>
      <c r="B547" s="36" t="s">
        <v>37</v>
      </c>
      <c r="C547" s="36">
        <v>1</v>
      </c>
      <c r="D547" s="37">
        <v>44776</v>
      </c>
      <c r="E547" s="36" t="s">
        <v>47</v>
      </c>
      <c r="H547" s="36">
        <v>22.86</v>
      </c>
      <c r="I547" s="36">
        <v>9</v>
      </c>
      <c r="J547" s="36">
        <v>104.52</v>
      </c>
      <c r="K547" s="36">
        <v>1</v>
      </c>
      <c r="L547" s="36">
        <v>31.3627</v>
      </c>
      <c r="M547" s="36">
        <v>7.1243999999999996</v>
      </c>
      <c r="O547" s="36">
        <f t="shared" si="45"/>
        <v>0.77283843546633424</v>
      </c>
      <c r="Q547" s="36">
        <f t="shared" si="44"/>
        <v>4.4021531637751954</v>
      </c>
      <c r="X547" s="38"/>
    </row>
    <row r="548" spans="1:38" ht="13" x14ac:dyDescent="0.15">
      <c r="A548" s="35" t="s">
        <v>50</v>
      </c>
      <c r="B548" s="36" t="s">
        <v>37</v>
      </c>
      <c r="C548" s="36">
        <v>1</v>
      </c>
      <c r="D548" s="37">
        <v>44776</v>
      </c>
      <c r="E548" s="36" t="s">
        <v>47</v>
      </c>
      <c r="H548" s="36">
        <v>22.86</v>
      </c>
      <c r="I548" s="36">
        <v>9</v>
      </c>
      <c r="J548" s="36">
        <v>104.52</v>
      </c>
      <c r="K548" s="36">
        <v>1</v>
      </c>
      <c r="L548" s="36">
        <v>31.3627</v>
      </c>
      <c r="M548" s="36">
        <v>7.1243999999999996</v>
      </c>
      <c r="O548" s="36">
        <f t="shared" si="45"/>
        <v>0.77283843546633424</v>
      </c>
      <c r="Q548" s="36">
        <f t="shared" si="44"/>
        <v>4.4021531637751954</v>
      </c>
      <c r="X548" s="38"/>
    </row>
    <row r="549" spans="1:38" ht="13" x14ac:dyDescent="0.15">
      <c r="A549" s="35" t="s">
        <v>50</v>
      </c>
      <c r="B549" s="36" t="s">
        <v>37</v>
      </c>
      <c r="C549" s="36">
        <v>1</v>
      </c>
      <c r="D549" s="37">
        <v>44776</v>
      </c>
      <c r="E549" s="36" t="s">
        <v>47</v>
      </c>
      <c r="H549" s="36">
        <v>22.86</v>
      </c>
      <c r="I549" s="36">
        <v>10</v>
      </c>
      <c r="J549" s="36">
        <v>131.55000000000001</v>
      </c>
      <c r="K549" s="36">
        <v>1</v>
      </c>
      <c r="L549" s="36">
        <v>57.73</v>
      </c>
      <c r="M549" s="36">
        <v>12.3216</v>
      </c>
      <c r="O549" s="36">
        <f t="shared" si="45"/>
        <v>0.78656504417114148</v>
      </c>
      <c r="Q549" s="36">
        <f t="shared" si="44"/>
        <v>4.6852681469938968</v>
      </c>
      <c r="X549" s="38"/>
    </row>
    <row r="550" spans="1:38" ht="13" x14ac:dyDescent="0.15">
      <c r="A550" s="35" t="s">
        <v>50</v>
      </c>
      <c r="B550" s="36" t="s">
        <v>37</v>
      </c>
      <c r="C550" s="36">
        <v>1</v>
      </c>
      <c r="D550" s="37">
        <v>44776</v>
      </c>
      <c r="E550" s="36" t="s">
        <v>47</v>
      </c>
      <c r="H550" s="36">
        <v>22.86</v>
      </c>
      <c r="I550" s="36">
        <v>10</v>
      </c>
      <c r="J550" s="36">
        <v>131.55000000000001</v>
      </c>
      <c r="K550" s="36">
        <v>1</v>
      </c>
      <c r="L550" s="36">
        <v>57.73</v>
      </c>
      <c r="M550" s="36">
        <v>12.3216</v>
      </c>
      <c r="O550" s="36">
        <f t="shared" si="45"/>
        <v>0.78656504417114148</v>
      </c>
      <c r="Q550" s="36">
        <f t="shared" si="44"/>
        <v>4.6852681469938968</v>
      </c>
      <c r="X550" s="38"/>
    </row>
    <row r="551" spans="1:38" ht="13" x14ac:dyDescent="0.15">
      <c r="A551" s="39" t="s">
        <v>50</v>
      </c>
      <c r="B551" s="40" t="s">
        <v>37</v>
      </c>
      <c r="C551" s="40">
        <v>1</v>
      </c>
      <c r="D551" s="41">
        <v>44776</v>
      </c>
      <c r="E551" s="40" t="s">
        <v>47</v>
      </c>
      <c r="F551" s="40"/>
      <c r="G551" s="40"/>
      <c r="H551" s="40">
        <v>22.86</v>
      </c>
      <c r="I551" s="40">
        <v>10</v>
      </c>
      <c r="J551" s="40">
        <v>131.55000000000001</v>
      </c>
      <c r="K551" s="40">
        <v>1</v>
      </c>
      <c r="L551" s="40">
        <v>57.73</v>
      </c>
      <c r="M551" s="40">
        <v>12.3216</v>
      </c>
      <c r="N551" s="40"/>
      <c r="O551" s="40">
        <f t="shared" si="45"/>
        <v>0.78656504417114148</v>
      </c>
      <c r="P551" s="40"/>
      <c r="Q551" s="40">
        <f t="shared" si="44"/>
        <v>4.6852681469938968</v>
      </c>
      <c r="R551" s="40"/>
      <c r="S551" s="40"/>
      <c r="T551" s="40"/>
      <c r="U551" s="40"/>
      <c r="V551" s="40"/>
      <c r="W551" s="40"/>
      <c r="X551" s="42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</row>
    <row r="552" spans="1:38" ht="13" x14ac:dyDescent="0.15">
      <c r="A552" s="35" t="s">
        <v>50</v>
      </c>
      <c r="B552" s="36" t="s">
        <v>37</v>
      </c>
      <c r="C552" s="36">
        <v>1</v>
      </c>
      <c r="D552" s="37">
        <v>44741</v>
      </c>
      <c r="E552" s="36" t="s">
        <v>48</v>
      </c>
      <c r="H552" s="36">
        <v>69.489999999999995</v>
      </c>
      <c r="I552" s="36">
        <v>1</v>
      </c>
      <c r="J552" s="36">
        <v>178.57</v>
      </c>
      <c r="K552" s="36">
        <v>1</v>
      </c>
      <c r="L552" s="36">
        <v>36.906500000000001</v>
      </c>
      <c r="S552" s="48">
        <v>0.98939999999999995</v>
      </c>
      <c r="T552" s="48">
        <v>19646628.73</v>
      </c>
      <c r="U552" s="36">
        <f t="shared" ref="U552:U555" si="46">T552/1000000</f>
        <v>19.64662873</v>
      </c>
      <c r="X552" s="38"/>
    </row>
    <row r="553" spans="1:38" ht="13" x14ac:dyDescent="0.15">
      <c r="A553" s="35" t="s">
        <v>50</v>
      </c>
      <c r="B553" s="36" t="s">
        <v>37</v>
      </c>
      <c r="C553" s="36">
        <v>1</v>
      </c>
      <c r="D553" s="37">
        <v>44741</v>
      </c>
      <c r="E553" s="36" t="s">
        <v>48</v>
      </c>
      <c r="H553" s="36">
        <v>69.489999999999995</v>
      </c>
      <c r="I553" s="36">
        <v>1</v>
      </c>
      <c r="J553" s="36">
        <v>178.57</v>
      </c>
      <c r="K553" s="36">
        <v>1</v>
      </c>
      <c r="L553" s="36">
        <v>36.906500000000001</v>
      </c>
      <c r="S553" s="48">
        <v>1.0710999999999999</v>
      </c>
      <c r="T553" s="48">
        <v>19724056.449999999</v>
      </c>
      <c r="U553" s="36">
        <f t="shared" si="46"/>
        <v>19.724056449999999</v>
      </c>
      <c r="X553" s="38"/>
    </row>
    <row r="554" spans="1:38" ht="13" x14ac:dyDescent="0.15">
      <c r="A554" s="35" t="s">
        <v>50</v>
      </c>
      <c r="B554" s="36" t="s">
        <v>37</v>
      </c>
      <c r="C554" s="36">
        <v>1</v>
      </c>
      <c r="D554" s="37">
        <v>44741</v>
      </c>
      <c r="E554" s="36" t="s">
        <v>48</v>
      </c>
      <c r="H554" s="36">
        <v>69.489999999999995</v>
      </c>
      <c r="I554" s="36">
        <v>1</v>
      </c>
      <c r="J554" s="36">
        <v>178.57</v>
      </c>
      <c r="K554" s="36">
        <v>1</v>
      </c>
      <c r="L554" s="36">
        <v>36.906500000000001</v>
      </c>
      <c r="S554" s="48">
        <v>1.0083</v>
      </c>
      <c r="T554" s="48">
        <v>18641908.98</v>
      </c>
      <c r="U554" s="36">
        <f t="shared" si="46"/>
        <v>18.64190898</v>
      </c>
      <c r="X554" s="38"/>
    </row>
    <row r="555" spans="1:38" ht="13" x14ac:dyDescent="0.15">
      <c r="A555" s="35" t="s">
        <v>50</v>
      </c>
      <c r="B555" s="36" t="s">
        <v>37</v>
      </c>
      <c r="C555" s="36">
        <v>1</v>
      </c>
      <c r="D555" s="37">
        <v>44741</v>
      </c>
      <c r="E555" s="36" t="s">
        <v>48</v>
      </c>
      <c r="H555" s="36">
        <v>69.489999999999995</v>
      </c>
      <c r="I555" s="36">
        <v>1</v>
      </c>
      <c r="J555" s="36">
        <v>178.57</v>
      </c>
      <c r="K555" s="36">
        <v>1</v>
      </c>
      <c r="L555" s="36">
        <v>36.906500000000001</v>
      </c>
      <c r="S555" s="48">
        <v>1.0288999999999999</v>
      </c>
      <c r="T555" s="48">
        <v>18980941.829999998</v>
      </c>
      <c r="U555" s="36">
        <f t="shared" si="46"/>
        <v>18.980941829999999</v>
      </c>
      <c r="X555" s="38"/>
    </row>
    <row r="556" spans="1:38" ht="13" x14ac:dyDescent="0.15">
      <c r="A556" s="35" t="s">
        <v>50</v>
      </c>
      <c r="B556" s="36" t="s">
        <v>37</v>
      </c>
      <c r="C556" s="36">
        <v>1</v>
      </c>
      <c r="D556" s="37">
        <v>44741</v>
      </c>
      <c r="E556" s="36" t="s">
        <v>48</v>
      </c>
      <c r="H556" s="36">
        <v>69.489999999999995</v>
      </c>
      <c r="I556" s="36">
        <v>2</v>
      </c>
      <c r="J556" s="36">
        <v>160.5</v>
      </c>
      <c r="K556" s="36">
        <v>1</v>
      </c>
      <c r="L556" s="36">
        <v>30.854500000000002</v>
      </c>
      <c r="X556" s="38"/>
    </row>
    <row r="557" spans="1:38" ht="13" x14ac:dyDescent="0.15">
      <c r="A557" s="35" t="s">
        <v>50</v>
      </c>
      <c r="B557" s="36" t="s">
        <v>37</v>
      </c>
      <c r="C557" s="36">
        <v>1</v>
      </c>
      <c r="D557" s="37">
        <v>44741</v>
      </c>
      <c r="E557" s="36" t="s">
        <v>48</v>
      </c>
      <c r="H557" s="36">
        <v>69.489999999999995</v>
      </c>
      <c r="I557" s="36">
        <v>2</v>
      </c>
      <c r="J557" s="36">
        <v>160.5</v>
      </c>
      <c r="K557" s="36">
        <v>1</v>
      </c>
      <c r="L557" s="36">
        <v>30.854500000000002</v>
      </c>
      <c r="X557" s="38"/>
    </row>
    <row r="558" spans="1:38" ht="13" x14ac:dyDescent="0.15">
      <c r="A558" s="35" t="s">
        <v>50</v>
      </c>
      <c r="B558" s="36" t="s">
        <v>37</v>
      </c>
      <c r="C558" s="36">
        <v>1</v>
      </c>
      <c r="D558" s="37">
        <v>44741</v>
      </c>
      <c r="E558" s="36" t="s">
        <v>48</v>
      </c>
      <c r="H558" s="36">
        <v>69.489999999999995</v>
      </c>
      <c r="I558" s="36">
        <v>2</v>
      </c>
      <c r="J558" s="36">
        <v>160.5</v>
      </c>
      <c r="K558" s="36">
        <v>1</v>
      </c>
      <c r="L558" s="36">
        <v>30.854500000000002</v>
      </c>
      <c r="X558" s="38"/>
    </row>
    <row r="559" spans="1:38" ht="13" x14ac:dyDescent="0.15">
      <c r="A559" s="35" t="s">
        <v>50</v>
      </c>
      <c r="B559" s="36" t="s">
        <v>37</v>
      </c>
      <c r="C559" s="36">
        <v>1</v>
      </c>
      <c r="D559" s="37">
        <v>44741</v>
      </c>
      <c r="E559" s="36" t="s">
        <v>48</v>
      </c>
      <c r="H559" s="36">
        <v>69.489999999999995</v>
      </c>
      <c r="I559" s="36">
        <v>3</v>
      </c>
      <c r="J559" s="36">
        <v>84.09</v>
      </c>
      <c r="K559" s="36">
        <v>1</v>
      </c>
      <c r="L559" s="36">
        <v>14.9618</v>
      </c>
      <c r="X559" s="38"/>
    </row>
    <row r="560" spans="1:38" ht="13" x14ac:dyDescent="0.15">
      <c r="A560" s="35" t="s">
        <v>50</v>
      </c>
      <c r="B560" s="36" t="s">
        <v>37</v>
      </c>
      <c r="C560" s="36">
        <v>1</v>
      </c>
      <c r="D560" s="37">
        <v>44741</v>
      </c>
      <c r="E560" s="36" t="s">
        <v>48</v>
      </c>
      <c r="H560" s="36">
        <v>69.489999999999995</v>
      </c>
      <c r="I560" s="36">
        <v>3</v>
      </c>
      <c r="J560" s="36">
        <v>84.09</v>
      </c>
      <c r="K560" s="36">
        <v>1</v>
      </c>
      <c r="L560" s="36">
        <v>14.9618</v>
      </c>
      <c r="X560" s="38"/>
    </row>
    <row r="561" spans="1:24" ht="13" x14ac:dyDescent="0.15">
      <c r="A561" s="35" t="s">
        <v>50</v>
      </c>
      <c r="B561" s="36" t="s">
        <v>37</v>
      </c>
      <c r="C561" s="36">
        <v>1</v>
      </c>
      <c r="D561" s="37">
        <v>44741</v>
      </c>
      <c r="E561" s="36" t="s">
        <v>48</v>
      </c>
      <c r="H561" s="36">
        <v>69.489999999999995</v>
      </c>
      <c r="I561" s="36">
        <v>3</v>
      </c>
      <c r="J561" s="36">
        <v>84.09</v>
      </c>
      <c r="K561" s="36">
        <v>1</v>
      </c>
      <c r="L561" s="36">
        <v>14.9618</v>
      </c>
      <c r="X561" s="38"/>
    </row>
    <row r="562" spans="1:24" ht="13" x14ac:dyDescent="0.15">
      <c r="A562" s="35" t="s">
        <v>50</v>
      </c>
      <c r="B562" s="36" t="s">
        <v>37</v>
      </c>
      <c r="C562" s="36">
        <v>1</v>
      </c>
      <c r="D562" s="37">
        <v>44741</v>
      </c>
      <c r="E562" s="36" t="s">
        <v>48</v>
      </c>
      <c r="H562" s="36">
        <v>69.489999999999995</v>
      </c>
      <c r="I562" s="36">
        <v>4</v>
      </c>
      <c r="J562" s="36">
        <v>108.51</v>
      </c>
      <c r="K562" s="36">
        <v>1</v>
      </c>
      <c r="L562" s="36">
        <v>30.133900000000001</v>
      </c>
      <c r="X562" s="38"/>
    </row>
    <row r="563" spans="1:24" ht="13" x14ac:dyDescent="0.15">
      <c r="A563" s="35" t="s">
        <v>50</v>
      </c>
      <c r="B563" s="36" t="s">
        <v>37</v>
      </c>
      <c r="C563" s="36">
        <v>1</v>
      </c>
      <c r="D563" s="37">
        <v>44741</v>
      </c>
      <c r="E563" s="36" t="s">
        <v>48</v>
      </c>
      <c r="H563" s="36">
        <v>69.489999999999995</v>
      </c>
      <c r="I563" s="36">
        <v>4</v>
      </c>
      <c r="J563" s="36">
        <v>108.51</v>
      </c>
      <c r="K563" s="36">
        <v>1</v>
      </c>
      <c r="L563" s="36">
        <v>30.133900000000001</v>
      </c>
      <c r="X563" s="38"/>
    </row>
    <row r="564" spans="1:24" ht="13" x14ac:dyDescent="0.15">
      <c r="A564" s="35" t="s">
        <v>50</v>
      </c>
      <c r="B564" s="36" t="s">
        <v>37</v>
      </c>
      <c r="C564" s="36">
        <v>1</v>
      </c>
      <c r="D564" s="37">
        <v>44741</v>
      </c>
      <c r="E564" s="36" t="s">
        <v>48</v>
      </c>
      <c r="H564" s="36">
        <v>69.489999999999995</v>
      </c>
      <c r="I564" s="36">
        <v>4</v>
      </c>
      <c r="J564" s="36">
        <v>108.51</v>
      </c>
      <c r="K564" s="36">
        <v>1</v>
      </c>
      <c r="L564" s="36">
        <v>30.133900000000001</v>
      </c>
      <c r="X564" s="38"/>
    </row>
    <row r="565" spans="1:24" ht="13" x14ac:dyDescent="0.15">
      <c r="A565" s="35" t="s">
        <v>50</v>
      </c>
      <c r="B565" s="36" t="s">
        <v>37</v>
      </c>
      <c r="C565" s="36">
        <v>1</v>
      </c>
      <c r="D565" s="37">
        <v>44741</v>
      </c>
      <c r="E565" s="36" t="s">
        <v>48</v>
      </c>
      <c r="H565" s="36">
        <v>69.489999999999995</v>
      </c>
      <c r="I565" s="36">
        <v>5</v>
      </c>
      <c r="J565" s="36">
        <v>112.12</v>
      </c>
      <c r="K565" s="36">
        <v>1</v>
      </c>
      <c r="L565" s="36">
        <v>36.893900000000002</v>
      </c>
      <c r="X565" s="38"/>
    </row>
    <row r="566" spans="1:24" ht="13" x14ac:dyDescent="0.15">
      <c r="A566" s="35" t="s">
        <v>50</v>
      </c>
      <c r="B566" s="36" t="s">
        <v>37</v>
      </c>
      <c r="C566" s="36">
        <v>1</v>
      </c>
      <c r="D566" s="37">
        <v>44741</v>
      </c>
      <c r="E566" s="36" t="s">
        <v>48</v>
      </c>
      <c r="H566" s="36">
        <v>69.489999999999995</v>
      </c>
      <c r="I566" s="36">
        <v>5</v>
      </c>
      <c r="J566" s="36">
        <v>112.12</v>
      </c>
      <c r="K566" s="36">
        <v>1</v>
      </c>
      <c r="L566" s="36">
        <v>36.893900000000002</v>
      </c>
      <c r="X566" s="38"/>
    </row>
    <row r="567" spans="1:24" ht="13" x14ac:dyDescent="0.15">
      <c r="A567" s="35" t="s">
        <v>50</v>
      </c>
      <c r="B567" s="36" t="s">
        <v>37</v>
      </c>
      <c r="C567" s="36">
        <v>1</v>
      </c>
      <c r="D567" s="37">
        <v>44741</v>
      </c>
      <c r="E567" s="36" t="s">
        <v>48</v>
      </c>
      <c r="H567" s="36">
        <v>69.489999999999995</v>
      </c>
      <c r="I567" s="36">
        <v>5</v>
      </c>
      <c r="J567" s="36">
        <v>112.12</v>
      </c>
      <c r="K567" s="36">
        <v>1</v>
      </c>
      <c r="L567" s="36">
        <v>36.893900000000002</v>
      </c>
      <c r="X567" s="38"/>
    </row>
    <row r="568" spans="1:24" ht="13" x14ac:dyDescent="0.15">
      <c r="A568" s="35" t="s">
        <v>50</v>
      </c>
      <c r="B568" s="36" t="s">
        <v>37</v>
      </c>
      <c r="C568" s="36">
        <v>1</v>
      </c>
      <c r="D568" s="37">
        <v>44741</v>
      </c>
      <c r="E568" s="36" t="s">
        <v>48</v>
      </c>
      <c r="H568" s="36">
        <v>69.489999999999995</v>
      </c>
      <c r="I568" s="36">
        <v>6</v>
      </c>
      <c r="J568" s="36">
        <v>103.54</v>
      </c>
      <c r="K568" s="36">
        <v>1</v>
      </c>
      <c r="L568" s="36">
        <v>25.6709</v>
      </c>
      <c r="X568" s="38"/>
    </row>
    <row r="569" spans="1:24" ht="13" x14ac:dyDescent="0.15">
      <c r="A569" s="35" t="s">
        <v>50</v>
      </c>
      <c r="B569" s="36" t="s">
        <v>37</v>
      </c>
      <c r="C569" s="36">
        <v>1</v>
      </c>
      <c r="D569" s="37">
        <v>44741</v>
      </c>
      <c r="E569" s="36" t="s">
        <v>48</v>
      </c>
      <c r="H569" s="36">
        <v>69.489999999999995</v>
      </c>
      <c r="I569" s="36">
        <v>6</v>
      </c>
      <c r="J569" s="36">
        <v>103.54</v>
      </c>
      <c r="K569" s="36">
        <v>1</v>
      </c>
      <c r="L569" s="36">
        <v>25.6709</v>
      </c>
      <c r="X569" s="38"/>
    </row>
    <row r="570" spans="1:24" ht="13" x14ac:dyDescent="0.15">
      <c r="A570" s="35" t="s">
        <v>50</v>
      </c>
      <c r="B570" s="36" t="s">
        <v>37</v>
      </c>
      <c r="C570" s="36">
        <v>1</v>
      </c>
      <c r="D570" s="37">
        <v>44741</v>
      </c>
      <c r="E570" s="36" t="s">
        <v>48</v>
      </c>
      <c r="H570" s="36">
        <v>69.489999999999995</v>
      </c>
      <c r="I570" s="36">
        <v>6</v>
      </c>
      <c r="J570" s="36">
        <v>103.54</v>
      </c>
      <c r="K570" s="36">
        <v>1</v>
      </c>
      <c r="L570" s="36">
        <v>25.6709</v>
      </c>
      <c r="X570" s="38"/>
    </row>
    <row r="571" spans="1:24" ht="13" x14ac:dyDescent="0.15">
      <c r="A571" s="35" t="s">
        <v>50</v>
      </c>
      <c r="B571" s="36" t="s">
        <v>37</v>
      </c>
      <c r="C571" s="36">
        <v>1</v>
      </c>
      <c r="D571" s="37">
        <v>44741</v>
      </c>
      <c r="E571" s="36" t="s">
        <v>48</v>
      </c>
      <c r="H571" s="36">
        <v>69.489999999999995</v>
      </c>
      <c r="I571" s="36">
        <v>7</v>
      </c>
      <c r="J571" s="36">
        <v>96.41</v>
      </c>
      <c r="K571" s="36">
        <v>1</v>
      </c>
      <c r="L571" s="36">
        <v>27.2195</v>
      </c>
      <c r="X571" s="38"/>
    </row>
    <row r="572" spans="1:24" ht="13" x14ac:dyDescent="0.15">
      <c r="A572" s="35" t="s">
        <v>50</v>
      </c>
      <c r="B572" s="36" t="s">
        <v>37</v>
      </c>
      <c r="C572" s="36">
        <v>1</v>
      </c>
      <c r="D572" s="37">
        <v>44741</v>
      </c>
      <c r="E572" s="36" t="s">
        <v>48</v>
      </c>
      <c r="H572" s="36">
        <v>69.489999999999995</v>
      </c>
      <c r="I572" s="36">
        <v>7</v>
      </c>
      <c r="J572" s="36">
        <v>96.41</v>
      </c>
      <c r="K572" s="36">
        <v>1</v>
      </c>
      <c r="L572" s="36">
        <v>27.2195</v>
      </c>
      <c r="X572" s="38"/>
    </row>
    <row r="573" spans="1:24" ht="13" x14ac:dyDescent="0.15">
      <c r="A573" s="35" t="s">
        <v>50</v>
      </c>
      <c r="B573" s="36" t="s">
        <v>37</v>
      </c>
      <c r="C573" s="36">
        <v>1</v>
      </c>
      <c r="D573" s="37">
        <v>44741</v>
      </c>
      <c r="E573" s="36" t="s">
        <v>48</v>
      </c>
      <c r="H573" s="36">
        <v>69.489999999999995</v>
      </c>
      <c r="I573" s="36">
        <v>7</v>
      </c>
      <c r="J573" s="36">
        <v>96.41</v>
      </c>
      <c r="K573" s="36">
        <v>1</v>
      </c>
      <c r="L573" s="36">
        <v>27.2195</v>
      </c>
      <c r="X573" s="38"/>
    </row>
    <row r="574" spans="1:24" ht="13" x14ac:dyDescent="0.15">
      <c r="A574" s="35" t="s">
        <v>50</v>
      </c>
      <c r="B574" s="36" t="s">
        <v>37</v>
      </c>
      <c r="C574" s="36">
        <v>1</v>
      </c>
      <c r="D574" s="37">
        <v>44741</v>
      </c>
      <c r="E574" s="36" t="s">
        <v>48</v>
      </c>
      <c r="H574" s="36">
        <v>69.489999999999995</v>
      </c>
      <c r="I574" s="36">
        <v>8</v>
      </c>
      <c r="J574" s="36">
        <v>92.79</v>
      </c>
      <c r="K574" s="36">
        <v>1</v>
      </c>
      <c r="L574" s="36">
        <v>21.681699999999999</v>
      </c>
      <c r="X574" s="38"/>
    </row>
    <row r="575" spans="1:24" ht="13" x14ac:dyDescent="0.15">
      <c r="A575" s="35" t="s">
        <v>50</v>
      </c>
      <c r="B575" s="36" t="s">
        <v>37</v>
      </c>
      <c r="C575" s="36">
        <v>1</v>
      </c>
      <c r="D575" s="37">
        <v>44741</v>
      </c>
      <c r="E575" s="36" t="s">
        <v>48</v>
      </c>
      <c r="H575" s="36">
        <v>69.489999999999995</v>
      </c>
      <c r="I575" s="36">
        <v>8</v>
      </c>
      <c r="J575" s="36">
        <v>92.79</v>
      </c>
      <c r="K575" s="36">
        <v>1</v>
      </c>
      <c r="L575" s="36">
        <v>21.681699999999999</v>
      </c>
      <c r="X575" s="38"/>
    </row>
    <row r="576" spans="1:24" ht="13" x14ac:dyDescent="0.15">
      <c r="A576" s="35" t="s">
        <v>50</v>
      </c>
      <c r="B576" s="36" t="s">
        <v>37</v>
      </c>
      <c r="C576" s="36">
        <v>1</v>
      </c>
      <c r="D576" s="37">
        <v>44741</v>
      </c>
      <c r="E576" s="36" t="s">
        <v>48</v>
      </c>
      <c r="H576" s="36">
        <v>69.489999999999995</v>
      </c>
      <c r="I576" s="36">
        <v>8</v>
      </c>
      <c r="J576" s="36">
        <v>92.79</v>
      </c>
      <c r="K576" s="36">
        <v>1</v>
      </c>
      <c r="L576" s="36">
        <v>21.681699999999999</v>
      </c>
      <c r="X576" s="38"/>
    </row>
    <row r="577" spans="1:38" ht="13" x14ac:dyDescent="0.15">
      <c r="A577" s="35" t="s">
        <v>50</v>
      </c>
      <c r="B577" s="36" t="s">
        <v>37</v>
      </c>
      <c r="C577" s="36">
        <v>1</v>
      </c>
      <c r="D577" s="37">
        <v>44741</v>
      </c>
      <c r="E577" s="36" t="s">
        <v>48</v>
      </c>
      <c r="H577" s="36">
        <v>69.489999999999995</v>
      </c>
      <c r="I577" s="36">
        <v>9</v>
      </c>
      <c r="J577" s="36">
        <v>122.36</v>
      </c>
      <c r="K577" s="36">
        <v>1</v>
      </c>
      <c r="L577" s="36">
        <v>41.989699999999999</v>
      </c>
      <c r="X577" s="38"/>
    </row>
    <row r="578" spans="1:38" ht="13" x14ac:dyDescent="0.15">
      <c r="A578" s="35" t="s">
        <v>50</v>
      </c>
      <c r="B578" s="36" t="s">
        <v>37</v>
      </c>
      <c r="C578" s="36">
        <v>1</v>
      </c>
      <c r="D578" s="37">
        <v>44741</v>
      </c>
      <c r="E578" s="36" t="s">
        <v>48</v>
      </c>
      <c r="H578" s="36">
        <v>69.489999999999995</v>
      </c>
      <c r="I578" s="36">
        <v>9</v>
      </c>
      <c r="J578" s="36">
        <v>122.36</v>
      </c>
      <c r="K578" s="36">
        <v>1</v>
      </c>
      <c r="L578" s="36">
        <v>41.989699999999999</v>
      </c>
      <c r="X578" s="38"/>
    </row>
    <row r="579" spans="1:38" ht="13" x14ac:dyDescent="0.15">
      <c r="A579" s="35" t="s">
        <v>50</v>
      </c>
      <c r="B579" s="36" t="s">
        <v>37</v>
      </c>
      <c r="C579" s="36">
        <v>1</v>
      </c>
      <c r="D579" s="37">
        <v>44741</v>
      </c>
      <c r="E579" s="36" t="s">
        <v>48</v>
      </c>
      <c r="H579" s="36">
        <v>69.489999999999995</v>
      </c>
      <c r="I579" s="36">
        <v>9</v>
      </c>
      <c r="J579" s="36">
        <v>122.36</v>
      </c>
      <c r="K579" s="36">
        <v>1</v>
      </c>
      <c r="L579" s="36">
        <v>41.989699999999999</v>
      </c>
      <c r="X579" s="38"/>
    </row>
    <row r="580" spans="1:38" ht="13" x14ac:dyDescent="0.15">
      <c r="A580" s="35" t="s">
        <v>50</v>
      </c>
      <c r="B580" s="36" t="s">
        <v>37</v>
      </c>
      <c r="C580" s="36">
        <v>1</v>
      </c>
      <c r="D580" s="37">
        <v>44741</v>
      </c>
      <c r="E580" s="36" t="s">
        <v>48</v>
      </c>
      <c r="H580" s="36">
        <v>69.489999999999995</v>
      </c>
      <c r="I580" s="36">
        <v>10</v>
      </c>
      <c r="J580" s="36">
        <v>108.62</v>
      </c>
      <c r="K580" s="36">
        <v>1</v>
      </c>
      <c r="L580" s="36">
        <v>31.065300000000001</v>
      </c>
      <c r="X580" s="38"/>
    </row>
    <row r="581" spans="1:38" ht="13" x14ac:dyDescent="0.15">
      <c r="A581" s="35" t="s">
        <v>50</v>
      </c>
      <c r="B581" s="36" t="s">
        <v>37</v>
      </c>
      <c r="C581" s="36">
        <v>1</v>
      </c>
      <c r="D581" s="37">
        <v>44741</v>
      </c>
      <c r="E581" s="36" t="s">
        <v>48</v>
      </c>
      <c r="H581" s="36">
        <v>69.489999999999995</v>
      </c>
      <c r="I581" s="36">
        <v>10</v>
      </c>
      <c r="J581" s="36">
        <v>108.62</v>
      </c>
      <c r="K581" s="36">
        <v>1</v>
      </c>
      <c r="L581" s="36">
        <v>31.065300000000001</v>
      </c>
      <c r="X581" s="38"/>
    </row>
    <row r="582" spans="1:38" ht="13" x14ac:dyDescent="0.15">
      <c r="A582" s="35" t="s">
        <v>50</v>
      </c>
      <c r="B582" s="36" t="s">
        <v>37</v>
      </c>
      <c r="C582" s="36">
        <v>1</v>
      </c>
      <c r="D582" s="37">
        <v>44741</v>
      </c>
      <c r="E582" s="36" t="s">
        <v>48</v>
      </c>
      <c r="H582" s="36">
        <v>69.489999999999995</v>
      </c>
      <c r="I582" s="36">
        <v>10</v>
      </c>
      <c r="J582" s="36">
        <v>108.62</v>
      </c>
      <c r="K582" s="36">
        <v>1</v>
      </c>
      <c r="L582" s="36">
        <v>31.065300000000001</v>
      </c>
      <c r="X582" s="38"/>
    </row>
    <row r="583" spans="1:38" ht="13" x14ac:dyDescent="0.15">
      <c r="A583" s="35" t="s">
        <v>50</v>
      </c>
      <c r="B583" s="36" t="s">
        <v>37</v>
      </c>
      <c r="C583" s="36">
        <v>1</v>
      </c>
      <c r="D583" s="37">
        <v>44741</v>
      </c>
      <c r="E583" s="36" t="s">
        <v>48</v>
      </c>
      <c r="H583" s="36">
        <v>69.489999999999995</v>
      </c>
      <c r="I583" s="36">
        <v>11</v>
      </c>
      <c r="J583" s="36">
        <v>106.64</v>
      </c>
      <c r="K583" s="36">
        <v>1</v>
      </c>
      <c r="L583" s="36">
        <v>31.712499999999999</v>
      </c>
      <c r="X583" s="38"/>
    </row>
    <row r="584" spans="1:38" ht="13" x14ac:dyDescent="0.15">
      <c r="A584" s="35" t="s">
        <v>50</v>
      </c>
      <c r="B584" s="36" t="s">
        <v>37</v>
      </c>
      <c r="C584" s="36">
        <v>1</v>
      </c>
      <c r="D584" s="37">
        <v>44741</v>
      </c>
      <c r="E584" s="36" t="s">
        <v>48</v>
      </c>
      <c r="H584" s="36">
        <v>69.489999999999995</v>
      </c>
      <c r="I584" s="36">
        <v>11</v>
      </c>
      <c r="J584" s="36">
        <v>106.64</v>
      </c>
      <c r="K584" s="36">
        <v>1</v>
      </c>
      <c r="L584" s="36">
        <v>31.712499999999999</v>
      </c>
      <c r="X584" s="38"/>
    </row>
    <row r="585" spans="1:38" ht="13" x14ac:dyDescent="0.15">
      <c r="A585" s="35" t="s">
        <v>50</v>
      </c>
      <c r="B585" s="36" t="s">
        <v>37</v>
      </c>
      <c r="C585" s="36">
        <v>1</v>
      </c>
      <c r="D585" s="37">
        <v>44741</v>
      </c>
      <c r="E585" s="36" t="s">
        <v>48</v>
      </c>
      <c r="H585" s="36">
        <v>69.489999999999995</v>
      </c>
      <c r="I585" s="36">
        <v>11</v>
      </c>
      <c r="J585" s="36">
        <v>106.64</v>
      </c>
      <c r="K585" s="36">
        <v>1</v>
      </c>
      <c r="L585" s="36">
        <v>31.712499999999999</v>
      </c>
      <c r="X585" s="38"/>
    </row>
    <row r="586" spans="1:38" ht="13" x14ac:dyDescent="0.15">
      <c r="A586" s="35" t="s">
        <v>50</v>
      </c>
      <c r="B586" s="36" t="s">
        <v>37</v>
      </c>
      <c r="C586" s="36">
        <v>1</v>
      </c>
      <c r="D586" s="37">
        <v>44741</v>
      </c>
      <c r="E586" s="36" t="s">
        <v>48</v>
      </c>
      <c r="H586" s="36">
        <v>69.489999999999995</v>
      </c>
      <c r="I586" s="36">
        <v>12</v>
      </c>
      <c r="J586" s="36">
        <v>111.56</v>
      </c>
      <c r="K586" s="36">
        <v>1</v>
      </c>
      <c r="L586" s="36">
        <v>32.682000000000002</v>
      </c>
      <c r="X586" s="38"/>
    </row>
    <row r="587" spans="1:38" ht="13" x14ac:dyDescent="0.15">
      <c r="A587" s="35" t="s">
        <v>50</v>
      </c>
      <c r="B587" s="36" t="s">
        <v>37</v>
      </c>
      <c r="C587" s="36">
        <v>1</v>
      </c>
      <c r="D587" s="37">
        <v>44741</v>
      </c>
      <c r="E587" s="36" t="s">
        <v>48</v>
      </c>
      <c r="H587" s="36">
        <v>69.489999999999995</v>
      </c>
      <c r="I587" s="36">
        <v>12</v>
      </c>
      <c r="J587" s="36">
        <v>111.56</v>
      </c>
      <c r="K587" s="36">
        <v>1</v>
      </c>
      <c r="L587" s="36">
        <v>32.682000000000002</v>
      </c>
      <c r="X587" s="38"/>
    </row>
    <row r="588" spans="1:38" ht="13" x14ac:dyDescent="0.15">
      <c r="A588" s="39" t="s">
        <v>50</v>
      </c>
      <c r="B588" s="40" t="s">
        <v>37</v>
      </c>
      <c r="C588" s="40">
        <v>1</v>
      </c>
      <c r="D588" s="41">
        <v>44741</v>
      </c>
      <c r="E588" s="40" t="s">
        <v>48</v>
      </c>
      <c r="F588" s="40"/>
      <c r="G588" s="40"/>
      <c r="H588" s="40">
        <v>69.489999999999995</v>
      </c>
      <c r="I588" s="40">
        <v>12</v>
      </c>
      <c r="J588" s="40">
        <v>111.56</v>
      </c>
      <c r="K588" s="40">
        <v>1</v>
      </c>
      <c r="L588" s="40">
        <v>32.682000000000002</v>
      </c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2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</row>
    <row r="589" spans="1:38" ht="13" x14ac:dyDescent="0.15">
      <c r="A589" s="35" t="s">
        <v>50</v>
      </c>
      <c r="B589" s="36" t="s">
        <v>37</v>
      </c>
      <c r="C589" s="36">
        <v>1</v>
      </c>
      <c r="D589" s="37">
        <v>44741</v>
      </c>
      <c r="E589" s="36" t="s">
        <v>45</v>
      </c>
      <c r="H589" s="36">
        <v>20.12</v>
      </c>
      <c r="I589" s="36">
        <v>1</v>
      </c>
      <c r="J589" s="48">
        <v>118.05</v>
      </c>
      <c r="K589" s="36">
        <v>1</v>
      </c>
      <c r="L589" s="48">
        <v>37.554600000000001</v>
      </c>
      <c r="M589" s="36">
        <v>10.416</v>
      </c>
      <c r="O589" s="36">
        <f t="shared" ref="O589:O594" si="47">1-(M589/L589)</f>
        <v>0.72264383058267168</v>
      </c>
      <c r="S589" s="48">
        <v>1.0298</v>
      </c>
      <c r="T589" s="48">
        <v>19955806.719999999</v>
      </c>
      <c r="X589" s="38"/>
    </row>
    <row r="590" spans="1:38" ht="13" x14ac:dyDescent="0.15">
      <c r="A590" s="35" t="s">
        <v>50</v>
      </c>
      <c r="B590" s="36" t="s">
        <v>37</v>
      </c>
      <c r="C590" s="36">
        <v>1</v>
      </c>
      <c r="D590" s="37">
        <v>44741</v>
      </c>
      <c r="E590" s="36" t="s">
        <v>45</v>
      </c>
      <c r="H590" s="36">
        <v>20.12</v>
      </c>
      <c r="I590" s="36">
        <v>1</v>
      </c>
      <c r="J590" s="48">
        <v>118.05</v>
      </c>
      <c r="K590" s="36">
        <v>1</v>
      </c>
      <c r="L590" s="48">
        <v>37.554600000000001</v>
      </c>
      <c r="M590" s="36">
        <v>10.416</v>
      </c>
      <c r="O590" s="36">
        <f t="shared" si="47"/>
        <v>0.72264383058267168</v>
      </c>
      <c r="S590" s="48">
        <v>1.0143</v>
      </c>
      <c r="T590" s="48">
        <v>20027363.98</v>
      </c>
      <c r="X590" s="38"/>
    </row>
    <row r="591" spans="1:38" ht="13" x14ac:dyDescent="0.15">
      <c r="A591" s="35" t="s">
        <v>50</v>
      </c>
      <c r="B591" s="36" t="s">
        <v>37</v>
      </c>
      <c r="C591" s="36">
        <v>1</v>
      </c>
      <c r="D591" s="37">
        <v>44741</v>
      </c>
      <c r="E591" s="36" t="s">
        <v>45</v>
      </c>
      <c r="H591" s="36">
        <v>20.12</v>
      </c>
      <c r="I591" s="36">
        <v>1</v>
      </c>
      <c r="J591" s="48">
        <v>118.05</v>
      </c>
      <c r="K591" s="36">
        <v>1</v>
      </c>
      <c r="L591" s="48">
        <v>37.554600000000001</v>
      </c>
      <c r="M591" s="36">
        <v>10.416</v>
      </c>
      <c r="O591" s="36">
        <f t="shared" si="47"/>
        <v>0.72264383058267168</v>
      </c>
      <c r="S591" s="48">
        <v>1.054</v>
      </c>
      <c r="T591" s="48">
        <v>19942018.02</v>
      </c>
      <c r="X591" s="38"/>
    </row>
    <row r="592" spans="1:38" ht="13" x14ac:dyDescent="0.15">
      <c r="A592" s="35" t="s">
        <v>50</v>
      </c>
      <c r="B592" s="36" t="s">
        <v>37</v>
      </c>
      <c r="C592" s="36">
        <v>1</v>
      </c>
      <c r="D592" s="37">
        <v>44741</v>
      </c>
      <c r="E592" s="36" t="s">
        <v>45</v>
      </c>
      <c r="H592" s="36">
        <v>20.12</v>
      </c>
      <c r="I592" s="36">
        <v>2</v>
      </c>
      <c r="J592" s="48">
        <v>119.8</v>
      </c>
      <c r="K592" s="36">
        <v>1</v>
      </c>
      <c r="L592" s="36">
        <v>28.165600000000001</v>
      </c>
      <c r="M592" s="36">
        <v>6.8682999999999996</v>
      </c>
      <c r="O592" s="36">
        <f t="shared" si="47"/>
        <v>0.75614579487033828</v>
      </c>
      <c r="X592" s="38"/>
    </row>
    <row r="593" spans="1:24" ht="13" x14ac:dyDescent="0.15">
      <c r="A593" s="35" t="s">
        <v>50</v>
      </c>
      <c r="B593" s="36" t="s">
        <v>37</v>
      </c>
      <c r="C593" s="36">
        <v>1</v>
      </c>
      <c r="D593" s="37">
        <v>44741</v>
      </c>
      <c r="E593" s="36" t="s">
        <v>45</v>
      </c>
      <c r="H593" s="36">
        <v>20.12</v>
      </c>
      <c r="I593" s="36">
        <v>2</v>
      </c>
      <c r="J593" s="48">
        <v>119.8</v>
      </c>
      <c r="K593" s="36">
        <v>1</v>
      </c>
      <c r="L593" s="36">
        <v>28.165600000000001</v>
      </c>
      <c r="M593" s="36">
        <v>6.8682999999999996</v>
      </c>
      <c r="O593" s="36">
        <f t="shared" si="47"/>
        <v>0.75614579487033828</v>
      </c>
      <c r="X593" s="38"/>
    </row>
    <row r="594" spans="1:24" ht="13" x14ac:dyDescent="0.15">
      <c r="A594" s="35" t="s">
        <v>50</v>
      </c>
      <c r="B594" s="36" t="s">
        <v>37</v>
      </c>
      <c r="C594" s="36">
        <v>1</v>
      </c>
      <c r="D594" s="37">
        <v>44741</v>
      </c>
      <c r="E594" s="36" t="s">
        <v>45</v>
      </c>
      <c r="H594" s="36">
        <v>20.12</v>
      </c>
      <c r="I594" s="36">
        <v>2</v>
      </c>
      <c r="J594" s="48">
        <v>119.8</v>
      </c>
      <c r="K594" s="36">
        <v>1</v>
      </c>
      <c r="L594" s="36">
        <v>28.165600000000001</v>
      </c>
      <c r="M594" s="36">
        <v>6.8682999999999996</v>
      </c>
      <c r="O594" s="36">
        <f t="shared" si="47"/>
        <v>0.75614579487033828</v>
      </c>
      <c r="X594" s="38"/>
    </row>
    <row r="595" spans="1:24" ht="13" x14ac:dyDescent="0.15">
      <c r="A595" s="35" t="s">
        <v>50</v>
      </c>
      <c r="B595" s="36" t="s">
        <v>37</v>
      </c>
      <c r="C595" s="36">
        <v>1</v>
      </c>
      <c r="D595" s="37">
        <v>44741</v>
      </c>
      <c r="E595" s="36" t="s">
        <v>45</v>
      </c>
      <c r="H595" s="36">
        <v>20.12</v>
      </c>
      <c r="I595" s="36">
        <v>3</v>
      </c>
      <c r="J595" s="48">
        <v>110.16</v>
      </c>
      <c r="K595" s="36">
        <v>1</v>
      </c>
      <c r="L595" s="36">
        <v>34.514099999999999</v>
      </c>
      <c r="X595" s="38"/>
    </row>
    <row r="596" spans="1:24" ht="13" x14ac:dyDescent="0.15">
      <c r="A596" s="35" t="s">
        <v>50</v>
      </c>
      <c r="B596" s="36" t="s">
        <v>37</v>
      </c>
      <c r="C596" s="36">
        <v>1</v>
      </c>
      <c r="D596" s="37">
        <v>44741</v>
      </c>
      <c r="E596" s="36" t="s">
        <v>45</v>
      </c>
      <c r="H596" s="36">
        <v>20.12</v>
      </c>
      <c r="I596" s="36">
        <v>3</v>
      </c>
      <c r="J596" s="48">
        <v>110.16</v>
      </c>
      <c r="K596" s="36">
        <v>1</v>
      </c>
      <c r="L596" s="36">
        <v>34.514099999999999</v>
      </c>
      <c r="X596" s="38"/>
    </row>
    <row r="597" spans="1:24" ht="13" x14ac:dyDescent="0.15">
      <c r="A597" s="35" t="s">
        <v>50</v>
      </c>
      <c r="B597" s="36" t="s">
        <v>37</v>
      </c>
      <c r="C597" s="36">
        <v>1</v>
      </c>
      <c r="D597" s="37">
        <v>44741</v>
      </c>
      <c r="E597" s="36" t="s">
        <v>45</v>
      </c>
      <c r="H597" s="36">
        <v>20.12</v>
      </c>
      <c r="I597" s="36">
        <v>3</v>
      </c>
      <c r="J597" s="48">
        <v>110.16</v>
      </c>
      <c r="K597" s="36">
        <v>1</v>
      </c>
      <c r="L597" s="36">
        <v>34.514099999999999</v>
      </c>
      <c r="X597" s="38"/>
    </row>
    <row r="598" spans="1:24" ht="13" x14ac:dyDescent="0.15">
      <c r="A598" s="35" t="s">
        <v>50</v>
      </c>
      <c r="B598" s="36" t="s">
        <v>37</v>
      </c>
      <c r="C598" s="36">
        <v>1</v>
      </c>
      <c r="D598" s="37">
        <v>44741</v>
      </c>
      <c r="E598" s="36" t="s">
        <v>45</v>
      </c>
      <c r="H598" s="36">
        <v>20.12</v>
      </c>
      <c r="I598" s="36">
        <v>4</v>
      </c>
      <c r="J598" s="48">
        <v>97.99</v>
      </c>
      <c r="K598" s="36">
        <v>1</v>
      </c>
      <c r="L598" s="36">
        <v>25.3505</v>
      </c>
      <c r="X598" s="38"/>
    </row>
    <row r="599" spans="1:24" ht="13" x14ac:dyDescent="0.15">
      <c r="A599" s="35" t="s">
        <v>50</v>
      </c>
      <c r="B599" s="36" t="s">
        <v>37</v>
      </c>
      <c r="C599" s="36">
        <v>1</v>
      </c>
      <c r="D599" s="37">
        <v>44741</v>
      </c>
      <c r="E599" s="36" t="s">
        <v>45</v>
      </c>
      <c r="H599" s="36">
        <v>20.12</v>
      </c>
      <c r="I599" s="36">
        <v>4</v>
      </c>
      <c r="J599" s="48">
        <v>97.99</v>
      </c>
      <c r="K599" s="36">
        <v>1</v>
      </c>
      <c r="L599" s="36">
        <v>25.3505</v>
      </c>
      <c r="X599" s="38"/>
    </row>
    <row r="600" spans="1:24" ht="13" x14ac:dyDescent="0.15">
      <c r="A600" s="35" t="s">
        <v>50</v>
      </c>
      <c r="B600" s="36" t="s">
        <v>37</v>
      </c>
      <c r="C600" s="36">
        <v>1</v>
      </c>
      <c r="D600" s="37">
        <v>44741</v>
      </c>
      <c r="E600" s="36" t="s">
        <v>45</v>
      </c>
      <c r="H600" s="36">
        <v>20.12</v>
      </c>
      <c r="I600" s="36">
        <v>4</v>
      </c>
      <c r="J600" s="48">
        <v>97.99</v>
      </c>
      <c r="K600" s="36">
        <v>1</v>
      </c>
      <c r="L600" s="36">
        <v>25.3505</v>
      </c>
      <c r="X600" s="38"/>
    </row>
    <row r="601" spans="1:24" ht="13" x14ac:dyDescent="0.15">
      <c r="A601" s="35" t="s">
        <v>50</v>
      </c>
      <c r="B601" s="36" t="s">
        <v>37</v>
      </c>
      <c r="C601" s="36">
        <v>1</v>
      </c>
      <c r="D601" s="37">
        <v>44741</v>
      </c>
      <c r="E601" s="36" t="s">
        <v>45</v>
      </c>
      <c r="H601" s="36">
        <v>20.12</v>
      </c>
      <c r="I601" s="36">
        <v>5</v>
      </c>
      <c r="J601" s="48">
        <v>100.87</v>
      </c>
      <c r="K601" s="36">
        <v>1</v>
      </c>
      <c r="L601" s="36">
        <v>23.455500000000001</v>
      </c>
      <c r="X601" s="38"/>
    </row>
    <row r="602" spans="1:24" ht="13" x14ac:dyDescent="0.15">
      <c r="A602" s="35" t="s">
        <v>50</v>
      </c>
      <c r="B602" s="36" t="s">
        <v>37</v>
      </c>
      <c r="C602" s="36">
        <v>1</v>
      </c>
      <c r="D602" s="37">
        <v>44741</v>
      </c>
      <c r="E602" s="36" t="s">
        <v>45</v>
      </c>
      <c r="H602" s="36">
        <v>20.12</v>
      </c>
      <c r="I602" s="36">
        <v>5</v>
      </c>
      <c r="J602" s="48">
        <v>100.87</v>
      </c>
      <c r="K602" s="36">
        <v>1</v>
      </c>
      <c r="L602" s="36">
        <v>23.455500000000001</v>
      </c>
      <c r="X602" s="38"/>
    </row>
    <row r="603" spans="1:24" ht="13" x14ac:dyDescent="0.15">
      <c r="A603" s="35" t="s">
        <v>50</v>
      </c>
      <c r="B603" s="36" t="s">
        <v>37</v>
      </c>
      <c r="C603" s="36">
        <v>1</v>
      </c>
      <c r="D603" s="37">
        <v>44741</v>
      </c>
      <c r="E603" s="36" t="s">
        <v>45</v>
      </c>
      <c r="H603" s="36">
        <v>20.12</v>
      </c>
      <c r="I603" s="36">
        <v>5</v>
      </c>
      <c r="J603" s="48">
        <v>100.87</v>
      </c>
      <c r="K603" s="36">
        <v>1</v>
      </c>
      <c r="L603" s="36">
        <v>23.455500000000001</v>
      </c>
      <c r="X603" s="38"/>
    </row>
    <row r="604" spans="1:24" ht="13" x14ac:dyDescent="0.15">
      <c r="A604" s="35" t="s">
        <v>50</v>
      </c>
      <c r="B604" s="36" t="s">
        <v>37</v>
      </c>
      <c r="C604" s="36">
        <v>1</v>
      </c>
      <c r="D604" s="37">
        <v>44741</v>
      </c>
      <c r="E604" s="36" t="s">
        <v>45</v>
      </c>
      <c r="H604" s="36">
        <v>20.12</v>
      </c>
      <c r="I604" s="36">
        <v>6</v>
      </c>
      <c r="J604" s="48">
        <v>110.42</v>
      </c>
      <c r="K604" s="36">
        <v>1</v>
      </c>
      <c r="L604" s="36">
        <v>38.337400000000002</v>
      </c>
      <c r="X604" s="38"/>
    </row>
    <row r="605" spans="1:24" ht="13" x14ac:dyDescent="0.15">
      <c r="A605" s="35" t="s">
        <v>50</v>
      </c>
      <c r="B605" s="36" t="s">
        <v>37</v>
      </c>
      <c r="C605" s="36">
        <v>1</v>
      </c>
      <c r="D605" s="37">
        <v>44741</v>
      </c>
      <c r="E605" s="36" t="s">
        <v>45</v>
      </c>
      <c r="H605" s="36">
        <v>20.12</v>
      </c>
      <c r="I605" s="36">
        <v>6</v>
      </c>
      <c r="J605" s="48">
        <v>110.42</v>
      </c>
      <c r="K605" s="36">
        <v>1</v>
      </c>
      <c r="L605" s="36">
        <v>38.337400000000002</v>
      </c>
      <c r="X605" s="38"/>
    </row>
    <row r="606" spans="1:24" ht="13" x14ac:dyDescent="0.15">
      <c r="A606" s="35" t="s">
        <v>50</v>
      </c>
      <c r="B606" s="36" t="s">
        <v>37</v>
      </c>
      <c r="C606" s="36">
        <v>1</v>
      </c>
      <c r="D606" s="37">
        <v>44741</v>
      </c>
      <c r="E606" s="36" t="s">
        <v>45</v>
      </c>
      <c r="H606" s="36">
        <v>20.12</v>
      </c>
      <c r="I606" s="36">
        <v>6</v>
      </c>
      <c r="J606" s="48">
        <v>110.42</v>
      </c>
      <c r="K606" s="36">
        <v>1</v>
      </c>
      <c r="L606" s="36">
        <v>38.337400000000002</v>
      </c>
      <c r="X606" s="38"/>
    </row>
    <row r="607" spans="1:24" ht="13" x14ac:dyDescent="0.15">
      <c r="A607" s="35" t="s">
        <v>50</v>
      </c>
      <c r="B607" s="36" t="s">
        <v>37</v>
      </c>
      <c r="C607" s="36">
        <v>1</v>
      </c>
      <c r="D607" s="37">
        <v>44741</v>
      </c>
      <c r="E607" s="36" t="s">
        <v>45</v>
      </c>
      <c r="H607" s="36">
        <v>20.12</v>
      </c>
      <c r="I607" s="36">
        <v>7</v>
      </c>
      <c r="J607" s="48">
        <v>108.9</v>
      </c>
      <c r="K607" s="36">
        <v>1</v>
      </c>
      <c r="L607" s="36">
        <v>39.360999999999997</v>
      </c>
      <c r="X607" s="38"/>
    </row>
    <row r="608" spans="1:24" ht="13" x14ac:dyDescent="0.15">
      <c r="A608" s="35" t="s">
        <v>50</v>
      </c>
      <c r="B608" s="36" t="s">
        <v>37</v>
      </c>
      <c r="C608" s="36">
        <v>1</v>
      </c>
      <c r="D608" s="37">
        <v>44741</v>
      </c>
      <c r="E608" s="36" t="s">
        <v>45</v>
      </c>
      <c r="H608" s="36">
        <v>20.12</v>
      </c>
      <c r="I608" s="36">
        <v>7</v>
      </c>
      <c r="J608" s="48">
        <v>108.9</v>
      </c>
      <c r="K608" s="36">
        <v>1</v>
      </c>
      <c r="L608" s="36">
        <v>39.360999999999997</v>
      </c>
      <c r="X608" s="38"/>
    </row>
    <row r="609" spans="1:38" ht="13" x14ac:dyDescent="0.15">
      <c r="A609" s="35" t="s">
        <v>50</v>
      </c>
      <c r="B609" s="36" t="s">
        <v>37</v>
      </c>
      <c r="C609" s="36">
        <v>1</v>
      </c>
      <c r="D609" s="37">
        <v>44741</v>
      </c>
      <c r="E609" s="36" t="s">
        <v>45</v>
      </c>
      <c r="H609" s="36">
        <v>20.12</v>
      </c>
      <c r="I609" s="36">
        <v>7</v>
      </c>
      <c r="J609" s="48">
        <v>108.9</v>
      </c>
      <c r="K609" s="36">
        <v>1</v>
      </c>
      <c r="L609" s="36">
        <v>39.360999999999997</v>
      </c>
      <c r="X609" s="38"/>
    </row>
    <row r="610" spans="1:38" ht="13" x14ac:dyDescent="0.15">
      <c r="A610" s="35" t="s">
        <v>50</v>
      </c>
      <c r="B610" s="36" t="s">
        <v>37</v>
      </c>
      <c r="C610" s="36">
        <v>1</v>
      </c>
      <c r="D610" s="37">
        <v>44741</v>
      </c>
      <c r="E610" s="36" t="s">
        <v>45</v>
      </c>
      <c r="H610" s="36">
        <v>20.12</v>
      </c>
      <c r="I610" s="36">
        <v>8</v>
      </c>
      <c r="J610" s="48">
        <v>109.59</v>
      </c>
      <c r="K610" s="36">
        <v>1</v>
      </c>
      <c r="L610" s="36">
        <v>30.976099999999999</v>
      </c>
      <c r="X610" s="38"/>
    </row>
    <row r="611" spans="1:38" ht="13" x14ac:dyDescent="0.15">
      <c r="A611" s="35" t="s">
        <v>50</v>
      </c>
      <c r="B611" s="36" t="s">
        <v>37</v>
      </c>
      <c r="C611" s="36">
        <v>1</v>
      </c>
      <c r="D611" s="37">
        <v>44741</v>
      </c>
      <c r="E611" s="36" t="s">
        <v>45</v>
      </c>
      <c r="H611" s="36">
        <v>20.12</v>
      </c>
      <c r="I611" s="36">
        <v>8</v>
      </c>
      <c r="J611" s="48">
        <v>109.59</v>
      </c>
      <c r="K611" s="36">
        <v>1</v>
      </c>
      <c r="L611" s="36">
        <v>30.976099999999999</v>
      </c>
      <c r="X611" s="38"/>
    </row>
    <row r="612" spans="1:38" ht="13" x14ac:dyDescent="0.15">
      <c r="A612" s="35" t="s">
        <v>50</v>
      </c>
      <c r="B612" s="36" t="s">
        <v>37</v>
      </c>
      <c r="C612" s="36">
        <v>1</v>
      </c>
      <c r="D612" s="37">
        <v>44741</v>
      </c>
      <c r="E612" s="36" t="s">
        <v>45</v>
      </c>
      <c r="H612" s="36">
        <v>20.12</v>
      </c>
      <c r="I612" s="36">
        <v>8</v>
      </c>
      <c r="J612" s="48">
        <v>109.59</v>
      </c>
      <c r="K612" s="36">
        <v>1</v>
      </c>
      <c r="L612" s="36">
        <v>30.976099999999999</v>
      </c>
      <c r="X612" s="38"/>
    </row>
    <row r="613" spans="1:38" ht="13" x14ac:dyDescent="0.15">
      <c r="A613" s="35" t="s">
        <v>50</v>
      </c>
      <c r="B613" s="36" t="s">
        <v>37</v>
      </c>
      <c r="C613" s="36">
        <v>1</v>
      </c>
      <c r="D613" s="37">
        <v>44741</v>
      </c>
      <c r="E613" s="36" t="s">
        <v>45</v>
      </c>
      <c r="H613" s="36">
        <v>20.12</v>
      </c>
      <c r="I613" s="36">
        <v>9</v>
      </c>
      <c r="J613" s="48">
        <v>100.31</v>
      </c>
      <c r="K613" s="36">
        <v>1</v>
      </c>
      <c r="L613" s="36">
        <v>31.613099999999999</v>
      </c>
      <c r="X613" s="38"/>
    </row>
    <row r="614" spans="1:38" ht="13" x14ac:dyDescent="0.15">
      <c r="A614" s="35" t="s">
        <v>50</v>
      </c>
      <c r="B614" s="36" t="s">
        <v>37</v>
      </c>
      <c r="C614" s="36">
        <v>1</v>
      </c>
      <c r="D614" s="37">
        <v>44741</v>
      </c>
      <c r="E614" s="36" t="s">
        <v>45</v>
      </c>
      <c r="H614" s="36">
        <v>20.12</v>
      </c>
      <c r="I614" s="36">
        <v>9</v>
      </c>
      <c r="J614" s="48">
        <v>100.31</v>
      </c>
      <c r="K614" s="36">
        <v>1</v>
      </c>
      <c r="L614" s="36">
        <v>31.613099999999999</v>
      </c>
      <c r="X614" s="38"/>
    </row>
    <row r="615" spans="1:38" ht="13" x14ac:dyDescent="0.15">
      <c r="A615" s="35" t="s">
        <v>50</v>
      </c>
      <c r="B615" s="36" t="s">
        <v>37</v>
      </c>
      <c r="C615" s="36">
        <v>1</v>
      </c>
      <c r="D615" s="37">
        <v>44741</v>
      </c>
      <c r="E615" s="36" t="s">
        <v>45</v>
      </c>
      <c r="H615" s="36">
        <v>20.12</v>
      </c>
      <c r="I615" s="36">
        <v>9</v>
      </c>
      <c r="J615" s="48">
        <v>100.31</v>
      </c>
      <c r="K615" s="36">
        <v>1</v>
      </c>
      <c r="L615" s="36">
        <v>31.613099999999999</v>
      </c>
      <c r="X615" s="38"/>
    </row>
    <row r="616" spans="1:38" ht="13" x14ac:dyDescent="0.15">
      <c r="A616" s="35" t="s">
        <v>50</v>
      </c>
      <c r="B616" s="36" t="s">
        <v>37</v>
      </c>
      <c r="C616" s="36">
        <v>1</v>
      </c>
      <c r="D616" s="37">
        <v>44741</v>
      </c>
      <c r="E616" s="36" t="s">
        <v>45</v>
      </c>
      <c r="H616" s="36">
        <v>20.12</v>
      </c>
      <c r="I616" s="36">
        <v>10</v>
      </c>
      <c r="J616" s="48">
        <v>103.52</v>
      </c>
      <c r="K616" s="36">
        <v>1</v>
      </c>
      <c r="L616" s="36">
        <v>25.029800000000002</v>
      </c>
      <c r="X616" s="38"/>
    </row>
    <row r="617" spans="1:38" ht="13" x14ac:dyDescent="0.15">
      <c r="A617" s="35" t="s">
        <v>50</v>
      </c>
      <c r="B617" s="36" t="s">
        <v>37</v>
      </c>
      <c r="C617" s="36">
        <v>1</v>
      </c>
      <c r="D617" s="37">
        <v>44741</v>
      </c>
      <c r="E617" s="36" t="s">
        <v>45</v>
      </c>
      <c r="H617" s="36">
        <v>20.12</v>
      </c>
      <c r="I617" s="36">
        <v>10</v>
      </c>
      <c r="J617" s="48">
        <v>103.52</v>
      </c>
      <c r="K617" s="36">
        <v>1</v>
      </c>
      <c r="L617" s="36">
        <v>25.029800000000002</v>
      </c>
      <c r="X617" s="38"/>
    </row>
    <row r="618" spans="1:38" ht="13" x14ac:dyDescent="0.15">
      <c r="A618" s="35" t="s">
        <v>50</v>
      </c>
      <c r="B618" s="36" t="s">
        <v>37</v>
      </c>
      <c r="C618" s="36">
        <v>1</v>
      </c>
      <c r="D618" s="37">
        <v>44741</v>
      </c>
      <c r="E618" s="36" t="s">
        <v>45</v>
      </c>
      <c r="H618" s="36">
        <v>20.12</v>
      </c>
      <c r="I618" s="36">
        <v>10</v>
      </c>
      <c r="J618" s="48">
        <v>103.52</v>
      </c>
      <c r="K618" s="36">
        <v>1</v>
      </c>
      <c r="L618" s="36">
        <v>25.029800000000002</v>
      </c>
      <c r="X618" s="38"/>
    </row>
    <row r="619" spans="1:38" ht="13" x14ac:dyDescent="0.15">
      <c r="A619" s="35" t="s">
        <v>50</v>
      </c>
      <c r="B619" s="36" t="s">
        <v>37</v>
      </c>
      <c r="C619" s="36">
        <v>1</v>
      </c>
      <c r="D619" s="37">
        <v>44741</v>
      </c>
      <c r="E619" s="36" t="s">
        <v>45</v>
      </c>
      <c r="H619" s="36">
        <v>20.12</v>
      </c>
      <c r="I619" s="36">
        <v>11</v>
      </c>
      <c r="J619" s="48">
        <v>97.07</v>
      </c>
      <c r="K619" s="36">
        <v>1</v>
      </c>
      <c r="L619" s="36">
        <v>27.6935</v>
      </c>
      <c r="X619" s="38"/>
    </row>
    <row r="620" spans="1:38" ht="13" x14ac:dyDescent="0.15">
      <c r="A620" s="35" t="s">
        <v>50</v>
      </c>
      <c r="B620" s="36" t="s">
        <v>37</v>
      </c>
      <c r="C620" s="36">
        <v>1</v>
      </c>
      <c r="D620" s="37">
        <v>44741</v>
      </c>
      <c r="E620" s="36" t="s">
        <v>45</v>
      </c>
      <c r="H620" s="36">
        <v>20.12</v>
      </c>
      <c r="I620" s="36">
        <v>11</v>
      </c>
      <c r="J620" s="48">
        <v>97.07</v>
      </c>
      <c r="K620" s="36">
        <v>1</v>
      </c>
      <c r="L620" s="36">
        <v>27.6935</v>
      </c>
      <c r="X620" s="38"/>
    </row>
    <row r="621" spans="1:38" ht="13" x14ac:dyDescent="0.15">
      <c r="A621" s="35" t="s">
        <v>50</v>
      </c>
      <c r="B621" s="36" t="s">
        <v>37</v>
      </c>
      <c r="C621" s="36">
        <v>1</v>
      </c>
      <c r="D621" s="37">
        <v>44741</v>
      </c>
      <c r="E621" s="36" t="s">
        <v>45</v>
      </c>
      <c r="H621" s="36">
        <v>20.12</v>
      </c>
      <c r="I621" s="36">
        <v>11</v>
      </c>
      <c r="J621" s="48">
        <v>97.07</v>
      </c>
      <c r="K621" s="36">
        <v>1</v>
      </c>
      <c r="L621" s="36">
        <v>27.6935</v>
      </c>
      <c r="X621" s="38"/>
    </row>
    <row r="622" spans="1:38" ht="13" x14ac:dyDescent="0.15">
      <c r="A622" s="35" t="s">
        <v>50</v>
      </c>
      <c r="B622" s="36" t="s">
        <v>37</v>
      </c>
      <c r="C622" s="36">
        <v>1</v>
      </c>
      <c r="D622" s="37">
        <v>44741</v>
      </c>
      <c r="E622" s="36" t="s">
        <v>45</v>
      </c>
      <c r="H622" s="36">
        <v>20.12</v>
      </c>
      <c r="I622" s="36">
        <v>12</v>
      </c>
      <c r="J622" s="48">
        <v>108.47</v>
      </c>
      <c r="K622" s="36">
        <v>1</v>
      </c>
      <c r="L622" s="36">
        <v>40.033700000000003</v>
      </c>
      <c r="X622" s="38"/>
    </row>
    <row r="623" spans="1:38" ht="13" x14ac:dyDescent="0.15">
      <c r="A623" s="35" t="s">
        <v>50</v>
      </c>
      <c r="B623" s="36" t="s">
        <v>37</v>
      </c>
      <c r="C623" s="36">
        <v>1</v>
      </c>
      <c r="D623" s="37">
        <v>44741</v>
      </c>
      <c r="E623" s="36" t="s">
        <v>45</v>
      </c>
      <c r="H623" s="36">
        <v>20.12</v>
      </c>
      <c r="I623" s="36">
        <v>12</v>
      </c>
      <c r="J623" s="48">
        <v>108.47</v>
      </c>
      <c r="K623" s="36">
        <v>1</v>
      </c>
      <c r="L623" s="36">
        <v>40.033700000000003</v>
      </c>
      <c r="X623" s="38"/>
    </row>
    <row r="624" spans="1:38" ht="13" x14ac:dyDescent="0.15">
      <c r="A624" s="39" t="s">
        <v>50</v>
      </c>
      <c r="B624" s="40" t="s">
        <v>37</v>
      </c>
      <c r="C624" s="40">
        <v>1</v>
      </c>
      <c r="D624" s="41">
        <v>44741</v>
      </c>
      <c r="E624" s="40" t="s">
        <v>45</v>
      </c>
      <c r="F624" s="40"/>
      <c r="G624" s="40"/>
      <c r="H624" s="40">
        <v>20.12</v>
      </c>
      <c r="I624" s="40">
        <v>12</v>
      </c>
      <c r="J624" s="49">
        <v>108.47</v>
      </c>
      <c r="K624" s="40">
        <v>1</v>
      </c>
      <c r="L624" s="40">
        <v>40.033700000000003</v>
      </c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2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</row>
    <row r="625" spans="1:24" ht="13" x14ac:dyDescent="0.15">
      <c r="A625" s="50" t="s">
        <v>50</v>
      </c>
      <c r="B625" s="51" t="s">
        <v>37</v>
      </c>
      <c r="C625" s="51">
        <v>1</v>
      </c>
      <c r="D625" s="52">
        <v>44699</v>
      </c>
      <c r="E625" s="51" t="s">
        <v>41</v>
      </c>
      <c r="F625" s="51"/>
      <c r="G625" s="51"/>
      <c r="H625" s="51">
        <v>53.04</v>
      </c>
      <c r="I625" s="51">
        <v>1</v>
      </c>
      <c r="J625" s="53">
        <v>116.84</v>
      </c>
      <c r="K625" s="51">
        <v>1</v>
      </c>
      <c r="L625" s="53">
        <v>30.8703</v>
      </c>
      <c r="M625" s="51">
        <v>8.9052000000000007</v>
      </c>
      <c r="N625" s="51">
        <f>M625-((AFDW!P590)*M625)</f>
        <v>8.9052000000000007</v>
      </c>
      <c r="O625" s="51">
        <f t="shared" ref="O625:O630" si="48">1-(M625/L625)</f>
        <v>0.71152855657379421</v>
      </c>
      <c r="P625" s="51">
        <f>1-(N625/L625)</f>
        <v>0.71152855657379421</v>
      </c>
      <c r="Q625" s="51">
        <f t="shared" ref="Q625:Q654" si="49">L625/M625</f>
        <v>3.4665476350896105</v>
      </c>
      <c r="R625" s="51">
        <f t="shared" ref="R625:R684" si="50">L625/N625</f>
        <v>3.4665476350896105</v>
      </c>
      <c r="S625" s="51">
        <v>1.0052000000000001</v>
      </c>
      <c r="T625" s="51">
        <v>18916445.870000001</v>
      </c>
      <c r="U625" s="51">
        <f t="shared" ref="U625:U655" si="51">T625/1000000</f>
        <v>18.91644587</v>
      </c>
      <c r="V625" s="51">
        <f>U625/AVERAGE(Q625:Q654)</f>
        <v>4.6797657828492847</v>
      </c>
      <c r="W625" s="51">
        <f>U625/AVERAGE(R625:R654)</f>
        <v>4.6797657828492847</v>
      </c>
      <c r="X625" s="54"/>
    </row>
    <row r="626" spans="1:24" ht="13" x14ac:dyDescent="0.15">
      <c r="A626" s="50" t="s">
        <v>50</v>
      </c>
      <c r="B626" s="51" t="s">
        <v>37</v>
      </c>
      <c r="C626" s="51">
        <v>1</v>
      </c>
      <c r="D626" s="52">
        <v>44699</v>
      </c>
      <c r="E626" s="51" t="s">
        <v>41</v>
      </c>
      <c r="F626" s="51"/>
      <c r="G626" s="51"/>
      <c r="H626" s="51">
        <v>53.04</v>
      </c>
      <c r="I626" s="51">
        <v>1</v>
      </c>
      <c r="J626" s="53">
        <v>116.84</v>
      </c>
      <c r="K626" s="51">
        <v>1</v>
      </c>
      <c r="L626" s="53">
        <v>30.8703</v>
      </c>
      <c r="M626" s="51">
        <v>8.9052000000000007</v>
      </c>
      <c r="N626" s="51">
        <f>M626-((AFDW!P591)*M626)</f>
        <v>8.9052000000000007</v>
      </c>
      <c r="O626" s="51">
        <f t="shared" si="48"/>
        <v>0.71152855657379421</v>
      </c>
      <c r="P626" s="51">
        <f>1-(N626/L628)</f>
        <v>0.80001437259146813</v>
      </c>
      <c r="Q626" s="51">
        <f t="shared" si="49"/>
        <v>3.4665476350896105</v>
      </c>
      <c r="R626" s="51">
        <f t="shared" si="50"/>
        <v>3.4665476350896105</v>
      </c>
      <c r="S626" s="51">
        <v>1.0781000000000001</v>
      </c>
      <c r="T626" s="51">
        <v>18102164.289999999</v>
      </c>
      <c r="U626" s="51">
        <f t="shared" si="51"/>
        <v>18.102164289999997</v>
      </c>
      <c r="V626" s="51">
        <f>U626/AVERAGE(Q625:Q654)</f>
        <v>4.4783195332801808</v>
      </c>
      <c r="W626" s="51">
        <f>U626/AVERAGE(R625:R654)</f>
        <v>4.4783195332801808</v>
      </c>
      <c r="X626" s="54"/>
    </row>
    <row r="627" spans="1:24" ht="13" x14ac:dyDescent="0.15">
      <c r="A627" s="50" t="s">
        <v>50</v>
      </c>
      <c r="B627" s="51" t="s">
        <v>37</v>
      </c>
      <c r="C627" s="51">
        <v>1</v>
      </c>
      <c r="D627" s="52">
        <v>44699</v>
      </c>
      <c r="E627" s="51" t="s">
        <v>41</v>
      </c>
      <c r="F627" s="51"/>
      <c r="G627" s="51"/>
      <c r="H627" s="51">
        <v>53.04</v>
      </c>
      <c r="I627" s="51">
        <v>1</v>
      </c>
      <c r="J627" s="53">
        <v>116.84</v>
      </c>
      <c r="K627" s="51">
        <v>1</v>
      </c>
      <c r="L627" s="53">
        <v>30.8703</v>
      </c>
      <c r="M627" s="51">
        <v>8.9052000000000007</v>
      </c>
      <c r="N627" s="51">
        <f>M627-((AFDW!P592)*M627)</f>
        <v>8.9052000000000007</v>
      </c>
      <c r="O627" s="51">
        <f t="shared" si="48"/>
        <v>0.71152855657379421</v>
      </c>
      <c r="P627" s="51">
        <f>1-(N627/L627)</f>
        <v>0.71152855657379421</v>
      </c>
      <c r="Q627" s="51">
        <f t="shared" si="49"/>
        <v>3.4665476350896105</v>
      </c>
      <c r="R627" s="51">
        <f t="shared" si="50"/>
        <v>3.4665476350896105</v>
      </c>
      <c r="S627" s="51">
        <v>1.0359</v>
      </c>
      <c r="T627" s="51">
        <v>18093957.66</v>
      </c>
      <c r="U627" s="51">
        <f t="shared" si="51"/>
        <v>18.093957660000001</v>
      </c>
      <c r="V627" s="51">
        <f>U627/AVERAGE(Q625:Q654)</f>
        <v>4.4762892837010364</v>
      </c>
      <c r="W627" s="51">
        <f>U627/AVERAGE(R625:R654)</f>
        <v>4.4762892837010364</v>
      </c>
      <c r="X627" s="54"/>
    </row>
    <row r="628" spans="1:24" ht="13" x14ac:dyDescent="0.15">
      <c r="A628" s="50" t="s">
        <v>50</v>
      </c>
      <c r="B628" s="51" t="s">
        <v>37</v>
      </c>
      <c r="C628" s="51">
        <v>1</v>
      </c>
      <c r="D628" s="52">
        <v>44699</v>
      </c>
      <c r="E628" s="51" t="s">
        <v>41</v>
      </c>
      <c r="F628" s="51"/>
      <c r="G628" s="51"/>
      <c r="H628" s="51">
        <v>53.04</v>
      </c>
      <c r="I628" s="51">
        <v>2</v>
      </c>
      <c r="J628" s="53">
        <v>111.72</v>
      </c>
      <c r="K628" s="51">
        <v>1</v>
      </c>
      <c r="L628" s="53">
        <v>44.529200000000003</v>
      </c>
      <c r="M628" s="51">
        <v>13.799300000000001</v>
      </c>
      <c r="N628" s="51">
        <f>M628-((AFDW!P593)*M628)</f>
        <v>13.799300000000001</v>
      </c>
      <c r="O628" s="51">
        <f t="shared" si="48"/>
        <v>0.69010671649165045</v>
      </c>
      <c r="P628" s="51">
        <f>1-(N628/L634)</f>
        <v>0.64812515140310833</v>
      </c>
      <c r="Q628" s="51">
        <f t="shared" si="49"/>
        <v>3.2269173073996509</v>
      </c>
      <c r="R628" s="51">
        <f t="shared" si="50"/>
        <v>3.2269173073996509</v>
      </c>
      <c r="S628" s="51">
        <v>1.0533999999999999</v>
      </c>
      <c r="T628" s="51">
        <v>18547808.579999998</v>
      </c>
      <c r="U628" s="51">
        <f t="shared" si="51"/>
        <v>18.547808579999998</v>
      </c>
      <c r="V628" s="51">
        <f>U628/AVERAGE(Q625:Q654)</f>
        <v>4.5885680923380763</v>
      </c>
      <c r="W628" s="51">
        <f>U628/AVERAGE(R625:R654)</f>
        <v>4.5885680923380763</v>
      </c>
      <c r="X628" s="54"/>
    </row>
    <row r="629" spans="1:24" ht="13" x14ac:dyDescent="0.15">
      <c r="A629" s="50" t="s">
        <v>50</v>
      </c>
      <c r="B629" s="51" t="s">
        <v>37</v>
      </c>
      <c r="C629" s="51">
        <v>1</v>
      </c>
      <c r="D629" s="52">
        <v>44699</v>
      </c>
      <c r="E629" s="51" t="s">
        <v>41</v>
      </c>
      <c r="F629" s="51"/>
      <c r="G629" s="51"/>
      <c r="H629" s="51">
        <v>53.04</v>
      </c>
      <c r="I629" s="51">
        <v>2</v>
      </c>
      <c r="J629" s="53">
        <v>111.72</v>
      </c>
      <c r="K629" s="51">
        <v>1</v>
      </c>
      <c r="L629" s="53">
        <v>44.529200000000003</v>
      </c>
      <c r="M629" s="51">
        <v>13.799300000000001</v>
      </c>
      <c r="N629" s="51">
        <f>M629-((AFDW!P594)*M629)</f>
        <v>13.799300000000001</v>
      </c>
      <c r="O629" s="51">
        <f t="shared" si="48"/>
        <v>0.69010671649165045</v>
      </c>
      <c r="P629" s="51">
        <f>1-(N629/L637)</f>
        <v>0.50867692088585059</v>
      </c>
      <c r="Q629" s="51">
        <f t="shared" si="49"/>
        <v>3.2269173073996509</v>
      </c>
      <c r="R629" s="51">
        <f t="shared" si="50"/>
        <v>3.2269173073996509</v>
      </c>
      <c r="S629" s="51">
        <v>1.0515000000000001</v>
      </c>
      <c r="T629" s="51">
        <v>18207013.300000001</v>
      </c>
      <c r="U629" s="51">
        <f t="shared" si="51"/>
        <v>18.2070133</v>
      </c>
      <c r="V629" s="51">
        <f>U629/AVERAGE(Q625:Q654)</f>
        <v>4.5042582753005203</v>
      </c>
      <c r="W629" s="51">
        <f>U629/AVERAGE(R625:R654)</f>
        <v>4.5042582753005203</v>
      </c>
      <c r="X629" s="54"/>
    </row>
    <row r="630" spans="1:24" ht="13" x14ac:dyDescent="0.15">
      <c r="A630" s="50" t="s">
        <v>50</v>
      </c>
      <c r="B630" s="51" t="s">
        <v>37</v>
      </c>
      <c r="C630" s="51">
        <v>1</v>
      </c>
      <c r="D630" s="52">
        <v>44699</v>
      </c>
      <c r="E630" s="51" t="s">
        <v>41</v>
      </c>
      <c r="F630" s="51"/>
      <c r="G630" s="51"/>
      <c r="H630" s="51">
        <v>53.04</v>
      </c>
      <c r="I630" s="51">
        <v>2</v>
      </c>
      <c r="J630" s="53">
        <v>111.72</v>
      </c>
      <c r="K630" s="51">
        <v>1</v>
      </c>
      <c r="L630" s="53">
        <v>44.529200000000003</v>
      </c>
      <c r="M630" s="51">
        <v>13.799300000000001</v>
      </c>
      <c r="N630" s="51">
        <f>M630-((AFDW!P595)*M630)</f>
        <v>13.799300000000001</v>
      </c>
      <c r="O630" s="51">
        <f t="shared" si="48"/>
        <v>0.69010671649165045</v>
      </c>
      <c r="P630" s="51">
        <f>1-(N630/L640)</f>
        <v>0.6927617224028142</v>
      </c>
      <c r="Q630" s="51">
        <f t="shared" si="49"/>
        <v>3.2269173073996509</v>
      </c>
      <c r="R630" s="51">
        <f t="shared" si="50"/>
        <v>3.2269173073996509</v>
      </c>
      <c r="S630" s="51">
        <v>1.0045999999999999</v>
      </c>
      <c r="T630" s="51">
        <v>18252146.850000001</v>
      </c>
      <c r="U630" s="51">
        <f t="shared" si="51"/>
        <v>18.252146850000003</v>
      </c>
      <c r="V630" s="51">
        <f>U630/AVERAGE(Q625:Q654)</f>
        <v>4.5154239268399294</v>
      </c>
      <c r="W630" s="51">
        <f>U630/AVERAGE(R625:R654)</f>
        <v>4.5154239268399294</v>
      </c>
      <c r="X630" s="54"/>
    </row>
    <row r="631" spans="1:24" ht="13" x14ac:dyDescent="0.15">
      <c r="A631" s="50" t="s">
        <v>50</v>
      </c>
      <c r="B631" s="51" t="s">
        <v>37</v>
      </c>
      <c r="C631" s="51">
        <v>1</v>
      </c>
      <c r="D631" s="52">
        <v>44699</v>
      </c>
      <c r="E631" s="51" t="s">
        <v>41</v>
      </c>
      <c r="F631" s="51"/>
      <c r="G631" s="51"/>
      <c r="H631" s="51">
        <v>53.04</v>
      </c>
      <c r="I631" s="51">
        <v>3</v>
      </c>
      <c r="J631" s="53">
        <v>105.95</v>
      </c>
      <c r="K631" s="51">
        <v>1</v>
      </c>
      <c r="L631" s="53">
        <v>27.744499999999999</v>
      </c>
      <c r="M631" s="51">
        <v>7.0260999999999996</v>
      </c>
      <c r="N631" s="51">
        <f>M631-((AFDW!P596)*M631)</f>
        <v>7.0260999999999996</v>
      </c>
      <c r="O631" s="51">
        <f>1-M631/L631</f>
        <v>0.74675701490385482</v>
      </c>
      <c r="P631" s="51">
        <f>1-(N631/L643)</f>
        <v>0.77843684467779828</v>
      </c>
      <c r="Q631" s="51">
        <f t="shared" si="49"/>
        <v>3.9487767040036434</v>
      </c>
      <c r="R631" s="51">
        <f t="shared" si="50"/>
        <v>3.9487767040036434</v>
      </c>
      <c r="S631" s="51">
        <v>1.0184</v>
      </c>
      <c r="T631" s="51">
        <v>19158894.530000001</v>
      </c>
      <c r="U631" s="51">
        <f t="shared" si="51"/>
        <v>19.158894530000001</v>
      </c>
      <c r="V631" s="51">
        <f>U631/AVERAGE(Q625:Q654)</f>
        <v>4.7397454931480922</v>
      </c>
      <c r="W631" s="51">
        <f>U631/AVERAGE(R625:R654)</f>
        <v>4.7397454931480922</v>
      </c>
      <c r="X631" s="54"/>
    </row>
    <row r="632" spans="1:24" ht="13" x14ac:dyDescent="0.15">
      <c r="A632" s="50" t="s">
        <v>50</v>
      </c>
      <c r="B632" s="51" t="s">
        <v>37</v>
      </c>
      <c r="C632" s="51">
        <v>1</v>
      </c>
      <c r="D632" s="52">
        <v>44699</v>
      </c>
      <c r="E632" s="51" t="s">
        <v>41</v>
      </c>
      <c r="F632" s="51"/>
      <c r="G632" s="51"/>
      <c r="H632" s="51">
        <v>53.04</v>
      </c>
      <c r="I632" s="51">
        <v>3</v>
      </c>
      <c r="J632" s="53">
        <v>105.95</v>
      </c>
      <c r="K632" s="51">
        <v>1</v>
      </c>
      <c r="L632" s="53">
        <v>27.744499999999999</v>
      </c>
      <c r="M632" s="51">
        <v>7.0260999999999996</v>
      </c>
      <c r="N632" s="51">
        <f>M632-((AFDW!P597)*M632)</f>
        <v>7.0260999999999996</v>
      </c>
      <c r="O632" s="51">
        <f t="shared" ref="O632:O639" si="52">1-(M632/L632)</f>
        <v>0.74675701490385482</v>
      </c>
      <c r="P632" s="51">
        <f>1-(N632/L646)</f>
        <v>0.74168560062941635</v>
      </c>
      <c r="Q632" s="51">
        <f t="shared" si="49"/>
        <v>3.9487767040036434</v>
      </c>
      <c r="R632" s="51">
        <f t="shared" si="50"/>
        <v>3.9487767040036434</v>
      </c>
      <c r="S632" s="51">
        <v>1.0397000000000001</v>
      </c>
      <c r="T632" s="51">
        <v>19263368.16</v>
      </c>
      <c r="U632" s="51">
        <f t="shared" si="51"/>
        <v>19.263368159999999</v>
      </c>
      <c r="V632" s="51">
        <f>U632/AVERAGE(Q625:Q654)</f>
        <v>4.7655913693895391</v>
      </c>
      <c r="W632" s="51">
        <f>U632/AVERAGE(R625:R654)</f>
        <v>4.7655913693895391</v>
      </c>
      <c r="X632" s="54"/>
    </row>
    <row r="633" spans="1:24" ht="13" x14ac:dyDescent="0.15">
      <c r="A633" s="50" t="s">
        <v>50</v>
      </c>
      <c r="B633" s="51" t="s">
        <v>37</v>
      </c>
      <c r="C633" s="51">
        <v>1</v>
      </c>
      <c r="D633" s="52">
        <v>44699</v>
      </c>
      <c r="E633" s="51" t="s">
        <v>41</v>
      </c>
      <c r="F633" s="51"/>
      <c r="G633" s="51"/>
      <c r="H633" s="51">
        <v>53.04</v>
      </c>
      <c r="I633" s="51">
        <v>3</v>
      </c>
      <c r="J633" s="53">
        <v>105.95</v>
      </c>
      <c r="K633" s="51">
        <v>1</v>
      </c>
      <c r="L633" s="53">
        <v>27.744499999999999</v>
      </c>
      <c r="M633" s="51">
        <v>7.0260999999999996</v>
      </c>
      <c r="N633" s="51">
        <f>M633-((AFDW!P598)*M633)</f>
        <v>7.0260999999999996</v>
      </c>
      <c r="O633" s="51">
        <f t="shared" si="52"/>
        <v>0.74675701490385482</v>
      </c>
      <c r="P633" s="51">
        <f>1-(N633/L649)</f>
        <v>0.74943922400727492</v>
      </c>
      <c r="Q633" s="51">
        <f t="shared" si="49"/>
        <v>3.9487767040036434</v>
      </c>
      <c r="R633" s="51">
        <f t="shared" si="50"/>
        <v>3.9487767040036434</v>
      </c>
      <c r="S633" s="51">
        <v>1.0206</v>
      </c>
      <c r="T633" s="51">
        <v>19144721.140000001</v>
      </c>
      <c r="U633" s="51">
        <f t="shared" si="51"/>
        <v>19.144721140000001</v>
      </c>
      <c r="V633" s="51">
        <f>U633/AVERAGE(Q625:Q654)</f>
        <v>4.736239118536032</v>
      </c>
      <c r="W633" s="51">
        <f>U633/AVERAGE(R625:R654)</f>
        <v>4.736239118536032</v>
      </c>
      <c r="X633" s="54"/>
    </row>
    <row r="634" spans="1:24" ht="13" x14ac:dyDescent="0.15">
      <c r="A634" s="50" t="s">
        <v>50</v>
      </c>
      <c r="B634" s="51" t="s">
        <v>37</v>
      </c>
      <c r="C634" s="51">
        <v>1</v>
      </c>
      <c r="D634" s="52">
        <v>44699</v>
      </c>
      <c r="E634" s="51" t="s">
        <v>41</v>
      </c>
      <c r="F634" s="51"/>
      <c r="G634" s="51"/>
      <c r="H634" s="51">
        <v>53.04</v>
      </c>
      <c r="I634" s="51">
        <v>4</v>
      </c>
      <c r="J634" s="53">
        <v>113.88</v>
      </c>
      <c r="K634" s="51">
        <v>1</v>
      </c>
      <c r="L634" s="53">
        <v>39.216500000000003</v>
      </c>
      <c r="M634" s="51">
        <v>8.6667000000000005</v>
      </c>
      <c r="N634" s="51">
        <f>M634-((AFDW!P599)*M634)</f>
        <v>8.6667000000000005</v>
      </c>
      <c r="O634" s="51">
        <f t="shared" si="52"/>
        <v>0.77900373567248482</v>
      </c>
      <c r="P634" s="51">
        <f>1-(N634/L652)</f>
        <v>0.64569314418870849</v>
      </c>
      <c r="Q634" s="51">
        <f t="shared" si="49"/>
        <v>4.524963365525517</v>
      </c>
      <c r="R634" s="51">
        <f t="shared" si="50"/>
        <v>4.524963365525517</v>
      </c>
      <c r="S634" s="51">
        <v>1.0457000000000001</v>
      </c>
      <c r="T634" s="51">
        <v>19564687.550000001</v>
      </c>
      <c r="U634" s="51">
        <f t="shared" si="51"/>
        <v>19.564687550000002</v>
      </c>
      <c r="V634" s="51">
        <f>U634/AVERAGE(Q625:Q654)</f>
        <v>4.8401351912428474</v>
      </c>
      <c r="W634" s="51">
        <f>U634/AVERAGE(R625:R654)</f>
        <v>4.8401351912428474</v>
      </c>
      <c r="X634" s="54"/>
    </row>
    <row r="635" spans="1:24" ht="13" x14ac:dyDescent="0.15">
      <c r="A635" s="50" t="s">
        <v>50</v>
      </c>
      <c r="B635" s="51" t="s">
        <v>37</v>
      </c>
      <c r="C635" s="51">
        <v>1</v>
      </c>
      <c r="D635" s="52">
        <v>44699</v>
      </c>
      <c r="E635" s="51" t="s">
        <v>41</v>
      </c>
      <c r="F635" s="51"/>
      <c r="G635" s="51"/>
      <c r="H635" s="51">
        <v>53.04</v>
      </c>
      <c r="I635" s="51">
        <v>4</v>
      </c>
      <c r="J635" s="53">
        <v>113.88</v>
      </c>
      <c r="K635" s="51">
        <v>1</v>
      </c>
      <c r="L635" s="53">
        <v>39.216500000000003</v>
      </c>
      <c r="M635" s="51">
        <v>8.6667000000000005</v>
      </c>
      <c r="N635" s="51">
        <f>M635-((AFDW!P600)*M635)</f>
        <v>8.6667000000000005</v>
      </c>
      <c r="O635" s="51">
        <f t="shared" si="52"/>
        <v>0.77900373567248482</v>
      </c>
      <c r="P635" s="51">
        <f t="shared" ref="P635:P684" si="53">1-(N635/L635)</f>
        <v>0.77900373567248482</v>
      </c>
      <c r="Q635" s="51">
        <f t="shared" si="49"/>
        <v>4.524963365525517</v>
      </c>
      <c r="R635" s="51">
        <f t="shared" si="50"/>
        <v>4.524963365525517</v>
      </c>
      <c r="S635" s="51">
        <v>0.96909999999999996</v>
      </c>
      <c r="T635" s="51">
        <v>19285633.960000001</v>
      </c>
      <c r="U635" s="51">
        <f t="shared" si="51"/>
        <v>19.285633960000002</v>
      </c>
      <c r="V635" s="51">
        <f>U635/AVERAGE(Q625:Q654)</f>
        <v>4.7710997365365104</v>
      </c>
      <c r="W635" s="51">
        <f>U635/AVERAGE(R625:R654)</f>
        <v>4.7710997365365104</v>
      </c>
      <c r="X635" s="54"/>
    </row>
    <row r="636" spans="1:24" ht="13" x14ac:dyDescent="0.15">
      <c r="A636" s="50" t="s">
        <v>50</v>
      </c>
      <c r="B636" s="51" t="s">
        <v>37</v>
      </c>
      <c r="C636" s="51">
        <v>1</v>
      </c>
      <c r="D636" s="52">
        <v>44699</v>
      </c>
      <c r="E636" s="51" t="s">
        <v>41</v>
      </c>
      <c r="F636" s="51"/>
      <c r="G636" s="51"/>
      <c r="H636" s="51">
        <v>53.04</v>
      </c>
      <c r="I636" s="51">
        <v>4</v>
      </c>
      <c r="J636" s="53">
        <v>113.88</v>
      </c>
      <c r="K636" s="51">
        <v>1</v>
      </c>
      <c r="L636" s="53">
        <v>39.216500000000003</v>
      </c>
      <c r="M636" s="51">
        <v>8.6667000000000005</v>
      </c>
      <c r="N636" s="51">
        <f>M636-((AFDW!P601)*M636)</f>
        <v>8.6667000000000005</v>
      </c>
      <c r="O636" s="51">
        <f t="shared" si="52"/>
        <v>0.77900373567248482</v>
      </c>
      <c r="P636" s="51">
        <f t="shared" si="53"/>
        <v>0.77900373567248482</v>
      </c>
      <c r="Q636" s="51">
        <f t="shared" si="49"/>
        <v>4.524963365525517</v>
      </c>
      <c r="R636" s="51">
        <f t="shared" si="50"/>
        <v>4.524963365525517</v>
      </c>
      <c r="S636" s="51">
        <v>1.0212000000000001</v>
      </c>
      <c r="T636" s="51">
        <v>18910843.82</v>
      </c>
      <c r="U636" s="51">
        <f t="shared" si="51"/>
        <v>18.91084382</v>
      </c>
      <c r="V636" s="51">
        <f>U636/AVERAGE(Q625:Q654)</f>
        <v>4.6783798839291615</v>
      </c>
      <c r="W636" s="51">
        <f>U636/AVERAGE(R625:R654)</f>
        <v>4.6783798839291615</v>
      </c>
      <c r="X636" s="54"/>
    </row>
    <row r="637" spans="1:24" ht="13" x14ac:dyDescent="0.15">
      <c r="A637" s="50" t="s">
        <v>50</v>
      </c>
      <c r="B637" s="51" t="s">
        <v>37</v>
      </c>
      <c r="C637" s="51">
        <v>1</v>
      </c>
      <c r="D637" s="52">
        <v>44699</v>
      </c>
      <c r="E637" s="51" t="s">
        <v>41</v>
      </c>
      <c r="F637" s="51"/>
      <c r="G637" s="51"/>
      <c r="H637" s="51">
        <v>53.04</v>
      </c>
      <c r="I637" s="51">
        <v>5</v>
      </c>
      <c r="J637" s="53">
        <v>111.37</v>
      </c>
      <c r="K637" s="51">
        <v>1</v>
      </c>
      <c r="L637" s="53">
        <v>28.085999999999999</v>
      </c>
      <c r="M637" s="51">
        <v>6.3691000000000004</v>
      </c>
      <c r="N637" s="51">
        <f>M637-((AFDW!P602)*M637)</f>
        <v>6.3691000000000004</v>
      </c>
      <c r="O637" s="51">
        <f t="shared" si="52"/>
        <v>0.7732286548458307</v>
      </c>
      <c r="P637" s="51">
        <f t="shared" si="53"/>
        <v>0.7732286548458307</v>
      </c>
      <c r="Q637" s="51">
        <f t="shared" si="49"/>
        <v>4.4097282190576372</v>
      </c>
      <c r="R637" s="51">
        <f t="shared" si="50"/>
        <v>4.4097282190576372</v>
      </c>
      <c r="S637" s="51">
        <v>0.99070000000000003</v>
      </c>
      <c r="T637" s="51">
        <v>19230151.739999998</v>
      </c>
      <c r="U637" s="51">
        <f t="shared" si="51"/>
        <v>19.230151739999997</v>
      </c>
      <c r="V637" s="51">
        <f>U637/AVERAGE(Q625:Q654)</f>
        <v>4.757373913171123</v>
      </c>
      <c r="W637" s="51">
        <f>U637/AVERAGE(R625:R654)</f>
        <v>4.757373913171123</v>
      </c>
      <c r="X637" s="54"/>
    </row>
    <row r="638" spans="1:24" ht="13" x14ac:dyDescent="0.15">
      <c r="A638" s="50" t="s">
        <v>50</v>
      </c>
      <c r="B638" s="51" t="s">
        <v>37</v>
      </c>
      <c r="C638" s="51">
        <v>1</v>
      </c>
      <c r="D638" s="52">
        <v>44699</v>
      </c>
      <c r="E638" s="51" t="s">
        <v>41</v>
      </c>
      <c r="F638" s="51"/>
      <c r="G638" s="51"/>
      <c r="H638" s="51">
        <v>53.04</v>
      </c>
      <c r="I638" s="51">
        <v>5</v>
      </c>
      <c r="J638" s="53">
        <v>111.37</v>
      </c>
      <c r="K638" s="51">
        <v>1</v>
      </c>
      <c r="L638" s="53">
        <v>28.085999999999999</v>
      </c>
      <c r="M638" s="51">
        <v>6.3691000000000004</v>
      </c>
      <c r="N638" s="51">
        <f>M638-((AFDW!P603)*M638)</f>
        <v>6.3691000000000004</v>
      </c>
      <c r="O638" s="51">
        <f t="shared" si="52"/>
        <v>0.7732286548458307</v>
      </c>
      <c r="P638" s="51">
        <f t="shared" si="53"/>
        <v>0.7732286548458307</v>
      </c>
      <c r="Q638" s="51">
        <f t="shared" si="49"/>
        <v>4.4097282190576372</v>
      </c>
      <c r="R638" s="51">
        <f t="shared" si="50"/>
        <v>4.4097282190576372</v>
      </c>
      <c r="S638" s="51">
        <v>1.0427999999999999</v>
      </c>
      <c r="T638" s="51">
        <v>19081280.579999998</v>
      </c>
      <c r="U638" s="51">
        <f t="shared" si="51"/>
        <v>19.081280579999998</v>
      </c>
      <c r="V638" s="51">
        <f>U638/AVERAGE(Q625:Q654)</f>
        <v>4.7205444703990027</v>
      </c>
      <c r="W638" s="51">
        <f>U638/AVERAGE(R625:R654)</f>
        <v>4.7205444703990027</v>
      </c>
      <c r="X638" s="54"/>
    </row>
    <row r="639" spans="1:24" ht="13" x14ac:dyDescent="0.15">
      <c r="A639" s="50" t="s">
        <v>50</v>
      </c>
      <c r="B639" s="51" t="s">
        <v>37</v>
      </c>
      <c r="C639" s="51">
        <v>1</v>
      </c>
      <c r="D639" s="52">
        <v>44699</v>
      </c>
      <c r="E639" s="51" t="s">
        <v>41</v>
      </c>
      <c r="F639" s="51"/>
      <c r="G639" s="51"/>
      <c r="H639" s="51">
        <v>53.04</v>
      </c>
      <c r="I639" s="51">
        <v>5</v>
      </c>
      <c r="J639" s="53">
        <v>111.37</v>
      </c>
      <c r="K639" s="51">
        <v>1</v>
      </c>
      <c r="L639" s="53">
        <v>28.085999999999999</v>
      </c>
      <c r="M639" s="51">
        <v>6.3691000000000004</v>
      </c>
      <c r="N639" s="51">
        <f>M639-((AFDW!P604)*M639)</f>
        <v>6.3691000000000004</v>
      </c>
      <c r="O639" s="51">
        <f t="shared" si="52"/>
        <v>0.7732286548458307</v>
      </c>
      <c r="P639" s="51">
        <f t="shared" si="53"/>
        <v>0.7732286548458307</v>
      </c>
      <c r="Q639" s="51">
        <f t="shared" si="49"/>
        <v>4.4097282190576372</v>
      </c>
      <c r="R639" s="51">
        <f t="shared" si="50"/>
        <v>4.4097282190576372</v>
      </c>
      <c r="S639" s="51">
        <v>1.0892999999999999</v>
      </c>
      <c r="T639" s="51">
        <v>19179698.510000002</v>
      </c>
      <c r="U639" s="51">
        <f t="shared" si="51"/>
        <v>19.179698510000001</v>
      </c>
      <c r="V639" s="51">
        <f>U639/AVERAGE(Q625:Q654)</f>
        <v>4.7448922186175677</v>
      </c>
      <c r="W639" s="51">
        <f>U639/AVERAGE(R625:R654)</f>
        <v>4.7448922186175677</v>
      </c>
      <c r="X639" s="54"/>
    </row>
    <row r="640" spans="1:24" ht="13" x14ac:dyDescent="0.15">
      <c r="A640" s="50" t="s">
        <v>50</v>
      </c>
      <c r="B640" s="51" t="s">
        <v>37</v>
      </c>
      <c r="C640" s="51">
        <v>1</v>
      </c>
      <c r="D640" s="52">
        <v>44699</v>
      </c>
      <c r="E640" s="51" t="s">
        <v>41</v>
      </c>
      <c r="F640" s="51"/>
      <c r="G640" s="51"/>
      <c r="H640" s="51">
        <v>53.04</v>
      </c>
      <c r="I640" s="51">
        <v>6</v>
      </c>
      <c r="J640" s="53">
        <v>127.19</v>
      </c>
      <c r="K640" s="51">
        <v>1</v>
      </c>
      <c r="L640" s="53">
        <v>44.914000000000001</v>
      </c>
      <c r="M640" s="51">
        <v>13.351699999999999</v>
      </c>
      <c r="N640" s="51">
        <f>M640-((AFDW!P605)*M640)</f>
        <v>13.351699999999999</v>
      </c>
      <c r="O640" s="51">
        <f>1-M640/L640</f>
        <v>0.70272743465289222</v>
      </c>
      <c r="P640" s="51">
        <f t="shared" si="53"/>
        <v>0.70272743465289222</v>
      </c>
      <c r="Q640" s="51">
        <f t="shared" si="49"/>
        <v>3.3639162054270244</v>
      </c>
      <c r="R640" s="51">
        <f t="shared" si="50"/>
        <v>3.3639162054270244</v>
      </c>
      <c r="S640" s="51">
        <v>1.0659000000000001</v>
      </c>
      <c r="T640" s="51">
        <v>19073247.48</v>
      </c>
      <c r="U640" s="51">
        <f t="shared" si="51"/>
        <v>19.073247479999999</v>
      </c>
      <c r="V640" s="51">
        <f>U640/AVERAGE(Q625:Q654)</f>
        <v>4.7185571506472606</v>
      </c>
      <c r="W640" s="51">
        <f>U640/AVERAGE(R625:R654)</f>
        <v>4.7185571506472606</v>
      </c>
      <c r="X640" s="54"/>
    </row>
    <row r="641" spans="1:38" ht="13" x14ac:dyDescent="0.15">
      <c r="A641" s="50" t="s">
        <v>50</v>
      </c>
      <c r="B641" s="51" t="s">
        <v>37</v>
      </c>
      <c r="C641" s="51">
        <v>1</v>
      </c>
      <c r="D641" s="52">
        <v>44699</v>
      </c>
      <c r="E641" s="51" t="s">
        <v>41</v>
      </c>
      <c r="F641" s="51"/>
      <c r="G641" s="51"/>
      <c r="H641" s="51">
        <v>53.04</v>
      </c>
      <c r="I641" s="51">
        <v>6</v>
      </c>
      <c r="J641" s="53">
        <v>127.19</v>
      </c>
      <c r="K641" s="51">
        <v>1</v>
      </c>
      <c r="L641" s="53">
        <v>44.914000000000001</v>
      </c>
      <c r="M641" s="51">
        <v>13.351699999999999</v>
      </c>
      <c r="N641" s="51">
        <f>M641-((AFDW!P606)*M641)</f>
        <v>13.351699999999999</v>
      </c>
      <c r="O641" s="51">
        <f t="shared" ref="O641:O643" si="54">1-(M641/L641)</f>
        <v>0.70272743465289222</v>
      </c>
      <c r="P641" s="51">
        <f t="shared" si="53"/>
        <v>0.70272743465289222</v>
      </c>
      <c r="Q641" s="51">
        <f t="shared" si="49"/>
        <v>3.3639162054270244</v>
      </c>
      <c r="R641" s="51">
        <f t="shared" si="50"/>
        <v>3.3639162054270244</v>
      </c>
      <c r="S641" s="51">
        <v>1.0226999999999999</v>
      </c>
      <c r="T641" s="51">
        <v>18800955.890000001</v>
      </c>
      <c r="U641" s="51">
        <f t="shared" si="51"/>
        <v>18.800955890000001</v>
      </c>
      <c r="V641" s="51">
        <f>U641/AVERAGE(Q625:Q654)</f>
        <v>4.6511945565005197</v>
      </c>
      <c r="W641" s="51">
        <f>U641/AVERAGE(R625:R654)</f>
        <v>4.6511945565005197</v>
      </c>
      <c r="X641" s="54"/>
    </row>
    <row r="642" spans="1:38" ht="13" x14ac:dyDescent="0.15">
      <c r="A642" s="50" t="s">
        <v>50</v>
      </c>
      <c r="B642" s="51" t="s">
        <v>37</v>
      </c>
      <c r="C642" s="51">
        <v>1</v>
      </c>
      <c r="D642" s="52">
        <v>44699</v>
      </c>
      <c r="E642" s="51" t="s">
        <v>41</v>
      </c>
      <c r="F642" s="51"/>
      <c r="G642" s="51"/>
      <c r="H642" s="51">
        <v>53.04</v>
      </c>
      <c r="I642" s="51">
        <v>6</v>
      </c>
      <c r="J642" s="53">
        <v>127.19</v>
      </c>
      <c r="K642" s="51">
        <v>1</v>
      </c>
      <c r="L642" s="53">
        <v>44.914000000000001</v>
      </c>
      <c r="M642" s="51">
        <v>13.351699999999999</v>
      </c>
      <c r="N642" s="51">
        <f>M642-((AFDW!P607)*M642)</f>
        <v>13.351699999999999</v>
      </c>
      <c r="O642" s="51">
        <f t="shared" si="54"/>
        <v>0.70272743465289222</v>
      </c>
      <c r="P642" s="51">
        <f t="shared" si="53"/>
        <v>0.70272743465289222</v>
      </c>
      <c r="Q642" s="51">
        <f t="shared" si="49"/>
        <v>3.3639162054270244</v>
      </c>
      <c r="R642" s="51">
        <f t="shared" si="50"/>
        <v>3.3639162054270244</v>
      </c>
      <c r="S642" s="51">
        <v>1.0125</v>
      </c>
      <c r="T642" s="51">
        <v>18517225.140000001</v>
      </c>
      <c r="U642" s="51">
        <f t="shared" si="51"/>
        <v>18.517225140000001</v>
      </c>
      <c r="V642" s="51">
        <f>U642/AVERAGE(Q625:Q654)</f>
        <v>4.5810020126940776</v>
      </c>
      <c r="W642" s="51">
        <f>U642/AVERAGE(R625:R654)</f>
        <v>4.5810020126940776</v>
      </c>
      <c r="X642" s="54"/>
    </row>
    <row r="643" spans="1:38" ht="13" x14ac:dyDescent="0.15">
      <c r="A643" s="50" t="s">
        <v>50</v>
      </c>
      <c r="B643" s="51" t="s">
        <v>37</v>
      </c>
      <c r="C643" s="51">
        <v>1</v>
      </c>
      <c r="D643" s="52">
        <v>44699</v>
      </c>
      <c r="E643" s="51" t="s">
        <v>41</v>
      </c>
      <c r="F643" s="51"/>
      <c r="G643" s="51"/>
      <c r="H643" s="51">
        <v>53.04</v>
      </c>
      <c r="I643" s="51">
        <v>7</v>
      </c>
      <c r="J643" s="53">
        <v>117.71</v>
      </c>
      <c r="K643" s="51">
        <v>1</v>
      </c>
      <c r="L643" s="53">
        <v>31.711500000000001</v>
      </c>
      <c r="M643" s="51">
        <v>7.1665000000000001</v>
      </c>
      <c r="N643" s="51">
        <f>M643-((AFDW!P608)*M643)</f>
        <v>7.1665000000000001</v>
      </c>
      <c r="O643" s="51">
        <f t="shared" si="54"/>
        <v>0.77400942875612944</v>
      </c>
      <c r="P643" s="51">
        <f t="shared" si="53"/>
        <v>0.77400942875612944</v>
      </c>
      <c r="Q643" s="51">
        <f t="shared" si="49"/>
        <v>4.4249633712411915</v>
      </c>
      <c r="R643" s="51">
        <f t="shared" si="50"/>
        <v>4.4249633712411915</v>
      </c>
      <c r="S643" s="51">
        <v>1.0378000000000001</v>
      </c>
      <c r="T643" s="51">
        <v>18106009.77</v>
      </c>
      <c r="U643" s="51">
        <f t="shared" si="51"/>
        <v>18.10600977</v>
      </c>
      <c r="V643" s="51">
        <f>U643/AVERAGE(Q625:Q654)</f>
        <v>4.4792708719114609</v>
      </c>
      <c r="W643" s="51">
        <f>U643/AVERAGE(R625:R654)</f>
        <v>4.4792708719114609</v>
      </c>
      <c r="X643" s="54"/>
    </row>
    <row r="644" spans="1:38" ht="13" x14ac:dyDescent="0.15">
      <c r="A644" s="50" t="s">
        <v>50</v>
      </c>
      <c r="B644" s="51" t="s">
        <v>37</v>
      </c>
      <c r="C644" s="51">
        <v>1</v>
      </c>
      <c r="D644" s="52">
        <v>44699</v>
      </c>
      <c r="E644" s="51" t="s">
        <v>41</v>
      </c>
      <c r="F644" s="51"/>
      <c r="G644" s="51"/>
      <c r="H644" s="51">
        <v>53.04</v>
      </c>
      <c r="I644" s="51">
        <v>7</v>
      </c>
      <c r="J644" s="53">
        <v>117.71</v>
      </c>
      <c r="K644" s="51">
        <v>1</v>
      </c>
      <c r="L644" s="53">
        <v>31.711500000000001</v>
      </c>
      <c r="M644" s="51">
        <v>7.1665000000000001</v>
      </c>
      <c r="N644" s="51">
        <f>M644-((AFDW!P609)*M644)</f>
        <v>7.1665000000000001</v>
      </c>
      <c r="O644" s="51">
        <f>1-M644/L644</f>
        <v>0.77400942875612944</v>
      </c>
      <c r="P644" s="51">
        <f t="shared" si="53"/>
        <v>0.77400942875612944</v>
      </c>
      <c r="Q644" s="51">
        <f t="shared" si="49"/>
        <v>4.4249633712411915</v>
      </c>
      <c r="R644" s="51">
        <f t="shared" si="50"/>
        <v>4.4249633712411915</v>
      </c>
      <c r="S644" s="51">
        <v>1.0459000000000001</v>
      </c>
      <c r="T644" s="51">
        <v>18031924.41</v>
      </c>
      <c r="U644" s="51">
        <f t="shared" si="51"/>
        <v>18.031924409999998</v>
      </c>
      <c r="V644" s="51">
        <f>U644/AVERAGE(Q625:Q654)</f>
        <v>4.4609427919369917</v>
      </c>
      <c r="W644" s="51">
        <f>U644/AVERAGE(R625:R654)</f>
        <v>4.4609427919369917</v>
      </c>
      <c r="X644" s="54"/>
    </row>
    <row r="645" spans="1:38" ht="13" x14ac:dyDescent="0.15">
      <c r="A645" s="50" t="s">
        <v>50</v>
      </c>
      <c r="B645" s="51" t="s">
        <v>37</v>
      </c>
      <c r="C645" s="51">
        <v>1</v>
      </c>
      <c r="D645" s="52">
        <v>44699</v>
      </c>
      <c r="E645" s="51" t="s">
        <v>41</v>
      </c>
      <c r="F645" s="51"/>
      <c r="G645" s="51"/>
      <c r="H645" s="51">
        <v>53.04</v>
      </c>
      <c r="I645" s="51">
        <v>7</v>
      </c>
      <c r="J645" s="53">
        <v>117.71</v>
      </c>
      <c r="K645" s="51">
        <v>1</v>
      </c>
      <c r="L645" s="53">
        <v>31.711500000000001</v>
      </c>
      <c r="M645" s="51">
        <v>7.1665000000000001</v>
      </c>
      <c r="N645" s="51">
        <f>M645-((AFDW!P610)*M645)</f>
        <v>7.1665000000000001</v>
      </c>
      <c r="O645" s="51">
        <f t="shared" ref="O645:O684" si="55">1-(M645/L645)</f>
        <v>0.77400942875612944</v>
      </c>
      <c r="P645" s="51">
        <f t="shared" si="53"/>
        <v>0.77400942875612944</v>
      </c>
      <c r="Q645" s="51">
        <f t="shared" si="49"/>
        <v>4.4249633712411915</v>
      </c>
      <c r="R645" s="51">
        <f t="shared" si="50"/>
        <v>4.4249633712411915</v>
      </c>
      <c r="S645" s="51">
        <v>1.0331999999999999</v>
      </c>
      <c r="T645" s="51">
        <v>17937286.16</v>
      </c>
      <c r="U645" s="51">
        <f t="shared" si="51"/>
        <v>17.937286159999999</v>
      </c>
      <c r="V645" s="51">
        <f>U645/AVERAGE(Q625:Q654)</f>
        <v>4.4375301039964352</v>
      </c>
      <c r="W645" s="51">
        <f>U645/AVERAGE(R625:R654)</f>
        <v>4.4375301039964352</v>
      </c>
      <c r="X645" s="54"/>
    </row>
    <row r="646" spans="1:38" ht="13" x14ac:dyDescent="0.15">
      <c r="A646" s="50" t="s">
        <v>50</v>
      </c>
      <c r="B646" s="51" t="s">
        <v>37</v>
      </c>
      <c r="C646" s="51">
        <v>1</v>
      </c>
      <c r="D646" s="52">
        <v>44699</v>
      </c>
      <c r="E646" s="51" t="s">
        <v>41</v>
      </c>
      <c r="F646" s="51"/>
      <c r="G646" s="51"/>
      <c r="H646" s="51">
        <v>53.04</v>
      </c>
      <c r="I646" s="51">
        <v>8</v>
      </c>
      <c r="J646" s="53">
        <v>104.29</v>
      </c>
      <c r="K646" s="51">
        <v>1</v>
      </c>
      <c r="L646" s="53">
        <v>27.1998</v>
      </c>
      <c r="M646" s="51">
        <v>6.3754999999999997</v>
      </c>
      <c r="N646" s="51">
        <f>M646-((AFDW!P611)*M646)</f>
        <v>6.3754999999999997</v>
      </c>
      <c r="O646" s="51">
        <f t="shared" si="55"/>
        <v>0.76560489415363353</v>
      </c>
      <c r="P646" s="51">
        <f t="shared" si="53"/>
        <v>0.76560489415363353</v>
      </c>
      <c r="Q646" s="51">
        <f t="shared" si="49"/>
        <v>4.2663006822994278</v>
      </c>
      <c r="R646" s="51">
        <f t="shared" si="50"/>
        <v>4.2663006822994278</v>
      </c>
      <c r="S646" s="51">
        <v>1.0793999999999999</v>
      </c>
      <c r="T646" s="51">
        <v>19235762.5</v>
      </c>
      <c r="U646" s="51">
        <f t="shared" si="51"/>
        <v>19.2357625</v>
      </c>
      <c r="V646" s="51">
        <f>U646/AVERAGE(Q625:Q654)</f>
        <v>4.758761966870229</v>
      </c>
      <c r="W646" s="51">
        <f>U646/AVERAGE(R625:R654)</f>
        <v>4.758761966870229</v>
      </c>
      <c r="X646" s="54"/>
    </row>
    <row r="647" spans="1:38" ht="13" x14ac:dyDescent="0.15">
      <c r="A647" s="50" t="s">
        <v>50</v>
      </c>
      <c r="B647" s="51" t="s">
        <v>37</v>
      </c>
      <c r="C647" s="51">
        <v>1</v>
      </c>
      <c r="D647" s="52">
        <v>44699</v>
      </c>
      <c r="E647" s="51" t="s">
        <v>41</v>
      </c>
      <c r="F647" s="51"/>
      <c r="G647" s="51"/>
      <c r="H647" s="51">
        <v>53.04</v>
      </c>
      <c r="I647" s="51">
        <v>8</v>
      </c>
      <c r="J647" s="53">
        <v>104.29</v>
      </c>
      <c r="K647" s="51">
        <v>1</v>
      </c>
      <c r="L647" s="53">
        <v>27.1998</v>
      </c>
      <c r="M647" s="51">
        <v>6.3754999999999997</v>
      </c>
      <c r="N647" s="51">
        <f>M647-((AFDW!P612)*M647)</f>
        <v>6.3754999999999997</v>
      </c>
      <c r="O647" s="51">
        <f t="shared" si="55"/>
        <v>0.76560489415363353</v>
      </c>
      <c r="P647" s="51">
        <f t="shared" si="53"/>
        <v>0.76560489415363353</v>
      </c>
      <c r="Q647" s="51">
        <f t="shared" si="49"/>
        <v>4.2663006822994278</v>
      </c>
      <c r="R647" s="51">
        <f t="shared" si="50"/>
        <v>4.2663006822994278</v>
      </c>
      <c r="S647" s="51">
        <v>1.0802</v>
      </c>
      <c r="T647" s="51">
        <v>18272389.350000001</v>
      </c>
      <c r="U647" s="51">
        <f t="shared" si="51"/>
        <v>18.272389350000001</v>
      </c>
      <c r="V647" s="51">
        <f>U647/AVERAGE(Q625:Q654)</f>
        <v>4.5204317469933741</v>
      </c>
      <c r="W647" s="51">
        <f>U647/AVERAGE(R625:R654)</f>
        <v>4.5204317469933741</v>
      </c>
      <c r="X647" s="54"/>
    </row>
    <row r="648" spans="1:38" ht="13" x14ac:dyDescent="0.15">
      <c r="A648" s="50" t="s">
        <v>50</v>
      </c>
      <c r="B648" s="51" t="s">
        <v>37</v>
      </c>
      <c r="C648" s="51">
        <v>1</v>
      </c>
      <c r="D648" s="52">
        <v>44699</v>
      </c>
      <c r="E648" s="51" t="s">
        <v>41</v>
      </c>
      <c r="F648" s="51"/>
      <c r="G648" s="51"/>
      <c r="H648" s="51">
        <v>53.04</v>
      </c>
      <c r="I648" s="51">
        <v>8</v>
      </c>
      <c r="J648" s="53">
        <v>104.29</v>
      </c>
      <c r="K648" s="51">
        <v>1</v>
      </c>
      <c r="L648" s="53">
        <v>27.1998</v>
      </c>
      <c r="M648" s="51">
        <v>6.3754999999999997</v>
      </c>
      <c r="N648" s="51">
        <f>M648-((AFDW!P613)*M648)</f>
        <v>6.3754999999999997</v>
      </c>
      <c r="O648" s="51">
        <f t="shared" si="55"/>
        <v>0.76560489415363353</v>
      </c>
      <c r="P648" s="51">
        <f t="shared" si="53"/>
        <v>0.76560489415363353</v>
      </c>
      <c r="Q648" s="51">
        <f t="shared" si="49"/>
        <v>4.2663006822994278</v>
      </c>
      <c r="R648" s="51">
        <f t="shared" si="50"/>
        <v>4.2663006822994278</v>
      </c>
      <c r="S648" s="51">
        <v>1.0791999999999999</v>
      </c>
      <c r="T648" s="51">
        <v>18229000</v>
      </c>
      <c r="U648" s="51">
        <f t="shared" si="51"/>
        <v>18.228999999999999</v>
      </c>
      <c r="V648" s="51">
        <f>U648/AVERAGE(Q625:Q654)</f>
        <v>4.5096975955113505</v>
      </c>
      <c r="W648" s="51">
        <f>U648/AVERAGE(R625:R654)</f>
        <v>4.5096975955113505</v>
      </c>
      <c r="X648" s="54"/>
    </row>
    <row r="649" spans="1:38" ht="13" x14ac:dyDescent="0.15">
      <c r="A649" s="50" t="s">
        <v>50</v>
      </c>
      <c r="B649" s="51" t="s">
        <v>37</v>
      </c>
      <c r="C649" s="51">
        <v>1</v>
      </c>
      <c r="D649" s="52">
        <v>44699</v>
      </c>
      <c r="E649" s="51" t="s">
        <v>41</v>
      </c>
      <c r="F649" s="51"/>
      <c r="G649" s="51"/>
      <c r="H649" s="51">
        <v>53.04</v>
      </c>
      <c r="I649" s="51">
        <v>9</v>
      </c>
      <c r="J649" s="53">
        <v>104.85</v>
      </c>
      <c r="K649" s="51">
        <v>1</v>
      </c>
      <c r="L649" s="53">
        <v>28.041499999999999</v>
      </c>
      <c r="M649" s="51">
        <v>6.0133000000000001</v>
      </c>
      <c r="N649" s="51">
        <f>M649-((AFDW!P614)*M649)</f>
        <v>6.0133000000000001</v>
      </c>
      <c r="O649" s="51">
        <f t="shared" si="55"/>
        <v>0.78555712069611117</v>
      </c>
      <c r="P649" s="51">
        <f t="shared" si="53"/>
        <v>0.78555712069611117</v>
      </c>
      <c r="Q649" s="51">
        <f t="shared" si="49"/>
        <v>4.6632464703241148</v>
      </c>
      <c r="R649" s="51">
        <f t="shared" si="50"/>
        <v>4.6632464703241148</v>
      </c>
      <c r="S649" s="51">
        <v>1.0633999999999999</v>
      </c>
      <c r="T649" s="51">
        <v>18659963.25</v>
      </c>
      <c r="U649" s="51">
        <f t="shared" si="51"/>
        <v>18.659963250000001</v>
      </c>
      <c r="V649" s="51">
        <f>U649/AVERAGE(Q625:Q654)</f>
        <v>4.6163141917195221</v>
      </c>
      <c r="W649" s="51">
        <f>U649/AVERAGE(R625:R654)</f>
        <v>4.6163141917195221</v>
      </c>
      <c r="X649" s="54"/>
    </row>
    <row r="650" spans="1:38" ht="13" x14ac:dyDescent="0.15">
      <c r="A650" s="50" t="s">
        <v>50</v>
      </c>
      <c r="B650" s="51" t="s">
        <v>37</v>
      </c>
      <c r="C650" s="51">
        <v>1</v>
      </c>
      <c r="D650" s="52">
        <v>44699</v>
      </c>
      <c r="E650" s="51" t="s">
        <v>41</v>
      </c>
      <c r="F650" s="51"/>
      <c r="G650" s="51"/>
      <c r="H650" s="51">
        <v>53.04</v>
      </c>
      <c r="I650" s="51">
        <v>9</v>
      </c>
      <c r="J650" s="53">
        <v>104.85</v>
      </c>
      <c r="K650" s="51">
        <v>1</v>
      </c>
      <c r="L650" s="53">
        <v>28.041499999999999</v>
      </c>
      <c r="M650" s="51">
        <v>6.0133000000000001</v>
      </c>
      <c r="N650" s="51">
        <f>M650-((AFDW!P615)*M650)</f>
        <v>6.0133000000000001</v>
      </c>
      <c r="O650" s="51">
        <f t="shared" si="55"/>
        <v>0.78555712069611117</v>
      </c>
      <c r="P650" s="51">
        <f t="shared" si="53"/>
        <v>0.78555712069611117</v>
      </c>
      <c r="Q650" s="51">
        <f t="shared" si="49"/>
        <v>4.6632464703241148</v>
      </c>
      <c r="R650" s="51">
        <f t="shared" si="50"/>
        <v>4.6632464703241148</v>
      </c>
      <c r="S650" s="51">
        <v>1.0629999999999999</v>
      </c>
      <c r="T650" s="51">
        <v>17814872.739999998</v>
      </c>
      <c r="U650" s="51">
        <f t="shared" si="51"/>
        <v>17.814872739999998</v>
      </c>
      <c r="V650" s="51">
        <f>U650/AVERAGE(Q625:Q654)</f>
        <v>4.4072460782225411</v>
      </c>
      <c r="W650" s="51">
        <f>U650/AVERAGE(R625:R654)</f>
        <v>4.4072460782225411</v>
      </c>
      <c r="X650" s="54"/>
    </row>
    <row r="651" spans="1:38" ht="13" x14ac:dyDescent="0.15">
      <c r="A651" s="50" t="s">
        <v>50</v>
      </c>
      <c r="B651" s="51" t="s">
        <v>37</v>
      </c>
      <c r="C651" s="51">
        <v>1</v>
      </c>
      <c r="D651" s="52">
        <v>44699</v>
      </c>
      <c r="E651" s="51" t="s">
        <v>41</v>
      </c>
      <c r="F651" s="51"/>
      <c r="G651" s="51"/>
      <c r="H651" s="51">
        <v>53.04</v>
      </c>
      <c r="I651" s="51">
        <v>9</v>
      </c>
      <c r="J651" s="53">
        <v>104.85</v>
      </c>
      <c r="K651" s="51">
        <v>1</v>
      </c>
      <c r="L651" s="53">
        <v>28.041499999999999</v>
      </c>
      <c r="M651" s="51">
        <v>6.0133000000000001</v>
      </c>
      <c r="N651" s="51">
        <f>M651-((AFDW!P616)*M651)</f>
        <v>6.0133000000000001</v>
      </c>
      <c r="O651" s="51">
        <f t="shared" si="55"/>
        <v>0.78555712069611117</v>
      </c>
      <c r="P651" s="51">
        <f t="shared" si="53"/>
        <v>0.78555712069611117</v>
      </c>
      <c r="Q651" s="51">
        <f t="shared" si="49"/>
        <v>4.6632464703241148</v>
      </c>
      <c r="R651" s="51">
        <f t="shared" si="50"/>
        <v>4.6632464703241148</v>
      </c>
      <c r="S651" s="51">
        <v>1.0891</v>
      </c>
      <c r="T651" s="51">
        <v>18340497.870000001</v>
      </c>
      <c r="U651" s="51">
        <f t="shared" si="51"/>
        <v>18.34049787</v>
      </c>
      <c r="V651" s="51">
        <f>U651/AVERAGE(Q625:Q654)</f>
        <v>4.5372812082297465</v>
      </c>
      <c r="W651" s="51">
        <f>U651/AVERAGE(R625:R654)</f>
        <v>4.5372812082297465</v>
      </c>
      <c r="X651" s="54"/>
    </row>
    <row r="652" spans="1:38" ht="13" x14ac:dyDescent="0.15">
      <c r="A652" s="50" t="s">
        <v>50</v>
      </c>
      <c r="B652" s="51" t="s">
        <v>37</v>
      </c>
      <c r="C652" s="51">
        <v>1</v>
      </c>
      <c r="D652" s="52">
        <v>44699</v>
      </c>
      <c r="E652" s="51" t="s">
        <v>41</v>
      </c>
      <c r="F652" s="51"/>
      <c r="G652" s="51"/>
      <c r="H652" s="51">
        <v>53.04</v>
      </c>
      <c r="I652" s="51">
        <v>10</v>
      </c>
      <c r="J652" s="53">
        <v>98.89</v>
      </c>
      <c r="K652" s="51">
        <v>1</v>
      </c>
      <c r="L652" s="53">
        <v>24.460999999999999</v>
      </c>
      <c r="M652" s="51">
        <v>5.9279000000000002</v>
      </c>
      <c r="N652" s="51">
        <f>M652-((AFDW!P617)*M652)</f>
        <v>5.9279000000000002</v>
      </c>
      <c r="O652" s="51">
        <f t="shared" si="55"/>
        <v>0.75765913086137116</v>
      </c>
      <c r="P652" s="51">
        <f t="shared" si="53"/>
        <v>0.75765913086137116</v>
      </c>
      <c r="Q652" s="51">
        <f t="shared" si="49"/>
        <v>4.1264191366251115</v>
      </c>
      <c r="R652" s="51">
        <f t="shared" si="50"/>
        <v>4.1264191366251115</v>
      </c>
      <c r="S652" s="51">
        <v>1.0438000000000001</v>
      </c>
      <c r="T652" s="51">
        <v>19122384.239999998</v>
      </c>
      <c r="U652" s="51">
        <f t="shared" si="51"/>
        <v>19.122384239999999</v>
      </c>
      <c r="V652" s="51">
        <f>U652/AVERAGE(Q625:Q654)</f>
        <v>4.7307131618614369</v>
      </c>
      <c r="W652" s="51">
        <f>U652/AVERAGE(R625:R654)</f>
        <v>4.7307131618614369</v>
      </c>
      <c r="X652" s="54"/>
    </row>
    <row r="653" spans="1:38" ht="13" x14ac:dyDescent="0.15">
      <c r="A653" s="50" t="s">
        <v>50</v>
      </c>
      <c r="B653" s="51" t="s">
        <v>37</v>
      </c>
      <c r="C653" s="51">
        <v>1</v>
      </c>
      <c r="D653" s="52">
        <v>44699</v>
      </c>
      <c r="E653" s="51" t="s">
        <v>41</v>
      </c>
      <c r="F653" s="51"/>
      <c r="G653" s="51"/>
      <c r="H653" s="51">
        <v>53.04</v>
      </c>
      <c r="I653" s="51">
        <v>10</v>
      </c>
      <c r="J653" s="53">
        <v>98.89</v>
      </c>
      <c r="K653" s="51">
        <v>1</v>
      </c>
      <c r="L653" s="53">
        <v>24.460999999999999</v>
      </c>
      <c r="M653" s="51">
        <v>5.9279000000000002</v>
      </c>
      <c r="N653" s="51">
        <f>M653-((AFDW!P618)*M653)</f>
        <v>5.9279000000000002</v>
      </c>
      <c r="O653" s="51">
        <f t="shared" si="55"/>
        <v>0.75765913086137116</v>
      </c>
      <c r="P653" s="51">
        <f t="shared" si="53"/>
        <v>0.75765913086137116</v>
      </c>
      <c r="Q653" s="51">
        <f t="shared" si="49"/>
        <v>4.1264191366251115</v>
      </c>
      <c r="R653" s="51">
        <f t="shared" si="50"/>
        <v>4.1264191366251115</v>
      </c>
      <c r="S653" s="51">
        <v>1.0285</v>
      </c>
      <c r="T653" s="51">
        <v>18993528.350000001</v>
      </c>
      <c r="U653" s="51">
        <f t="shared" si="51"/>
        <v>18.993528350000002</v>
      </c>
      <c r="V653" s="51">
        <f>U653/AVERAGE(Q625:Q654)</f>
        <v>4.6988353244978702</v>
      </c>
      <c r="W653" s="51">
        <f>U653/AVERAGE(R625:R654)</f>
        <v>4.6988353244978702</v>
      </c>
      <c r="X653" s="54"/>
    </row>
    <row r="654" spans="1:38" ht="13" x14ac:dyDescent="0.15">
      <c r="A654" s="55" t="s">
        <v>50</v>
      </c>
      <c r="B654" s="56" t="s">
        <v>37</v>
      </c>
      <c r="C654" s="56">
        <v>1</v>
      </c>
      <c r="D654" s="57">
        <v>44699</v>
      </c>
      <c r="E654" s="56" t="s">
        <v>41</v>
      </c>
      <c r="F654" s="56"/>
      <c r="G654" s="56"/>
      <c r="H654" s="56">
        <v>53.04</v>
      </c>
      <c r="I654" s="56">
        <v>10</v>
      </c>
      <c r="J654" s="58">
        <v>98.89</v>
      </c>
      <c r="K654" s="56">
        <v>1</v>
      </c>
      <c r="L654" s="58">
        <v>24.460999999999999</v>
      </c>
      <c r="M654" s="56">
        <v>5.9279000000000002</v>
      </c>
      <c r="N654" s="56">
        <f>M654-((AFDW!P619)*M654)</f>
        <v>5.9279000000000002</v>
      </c>
      <c r="O654" s="56">
        <f t="shared" si="55"/>
        <v>0.75765913086137116</v>
      </c>
      <c r="P654" s="56">
        <f t="shared" si="53"/>
        <v>0.75765913086137116</v>
      </c>
      <c r="Q654" s="56">
        <f t="shared" si="49"/>
        <v>4.1264191366251115</v>
      </c>
      <c r="R654" s="56">
        <f t="shared" si="50"/>
        <v>4.1264191366251115</v>
      </c>
      <c r="S654" s="56">
        <v>1.0536000000000001</v>
      </c>
      <c r="T654" s="56">
        <v>18636903.010000002</v>
      </c>
      <c r="U654" s="56">
        <f t="shared" si="51"/>
        <v>18.636903010000001</v>
      </c>
      <c r="V654" s="56">
        <f>U654/AVERAGE(Q625:Q654)</f>
        <v>4.6106092869589803</v>
      </c>
      <c r="W654" s="56">
        <f>U654/AVERAGE(R625:R654)</f>
        <v>4.6106092869589803</v>
      </c>
      <c r="X654" s="59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</row>
    <row r="655" spans="1:38" ht="13" x14ac:dyDescent="0.15">
      <c r="A655" s="35" t="s">
        <v>50</v>
      </c>
      <c r="B655" s="36" t="s">
        <v>37</v>
      </c>
      <c r="C655" s="36">
        <v>1</v>
      </c>
      <c r="D655" s="37">
        <v>44740</v>
      </c>
      <c r="E655" s="36" t="s">
        <v>48</v>
      </c>
      <c r="H655" s="36">
        <v>20.12</v>
      </c>
      <c r="I655" s="36">
        <v>1</v>
      </c>
      <c r="J655" s="36">
        <v>192.65</v>
      </c>
      <c r="K655" s="36">
        <v>1</v>
      </c>
      <c r="L655" s="36">
        <v>32.273499999999999</v>
      </c>
      <c r="N655" s="36">
        <f>M655-((AFDW!P620)*M655)</f>
        <v>0</v>
      </c>
      <c r="O655" s="36">
        <f t="shared" si="55"/>
        <v>1</v>
      </c>
      <c r="P655" s="36">
        <f t="shared" si="53"/>
        <v>1</v>
      </c>
      <c r="R655" s="36" t="e">
        <f t="shared" si="50"/>
        <v>#DIV/0!</v>
      </c>
      <c r="S655" s="36">
        <v>1.1051</v>
      </c>
      <c r="T655" s="36">
        <v>20479921.710000001</v>
      </c>
      <c r="U655" s="36">
        <f t="shared" si="51"/>
        <v>20.479921709999999</v>
      </c>
      <c r="X655" s="38"/>
    </row>
    <row r="656" spans="1:38" ht="13" x14ac:dyDescent="0.15">
      <c r="A656" s="35" t="s">
        <v>50</v>
      </c>
      <c r="B656" s="36" t="s">
        <v>37</v>
      </c>
      <c r="C656" s="36">
        <v>1</v>
      </c>
      <c r="D656" s="37">
        <v>44740</v>
      </c>
      <c r="E656" s="36" t="s">
        <v>48</v>
      </c>
      <c r="H656" s="36">
        <v>20.12</v>
      </c>
      <c r="I656" s="36">
        <v>1</v>
      </c>
      <c r="J656" s="36">
        <v>192.65</v>
      </c>
      <c r="K656" s="36">
        <v>1</v>
      </c>
      <c r="L656" s="36">
        <v>32.273499999999999</v>
      </c>
      <c r="N656" s="36">
        <f>M656-((AFDW!P621)*M656)</f>
        <v>0</v>
      </c>
      <c r="O656" s="36">
        <f t="shared" si="55"/>
        <v>1</v>
      </c>
      <c r="P656" s="36">
        <f t="shared" si="53"/>
        <v>1</v>
      </c>
      <c r="R656" s="36" t="e">
        <f t="shared" si="50"/>
        <v>#DIV/0!</v>
      </c>
      <c r="X656" s="38"/>
    </row>
    <row r="657" spans="1:24" ht="13" x14ac:dyDescent="0.15">
      <c r="A657" s="35" t="s">
        <v>50</v>
      </c>
      <c r="B657" s="36" t="s">
        <v>37</v>
      </c>
      <c r="C657" s="36">
        <v>1</v>
      </c>
      <c r="D657" s="37">
        <v>44740</v>
      </c>
      <c r="E657" s="36" t="s">
        <v>48</v>
      </c>
      <c r="H657" s="36">
        <v>20.12</v>
      </c>
      <c r="I657" s="36">
        <v>1</v>
      </c>
      <c r="J657" s="36">
        <v>192.65</v>
      </c>
      <c r="K657" s="36">
        <v>1</v>
      </c>
      <c r="L657" s="36">
        <v>32.273499999999999</v>
      </c>
      <c r="N657" s="36">
        <f>M657-((AFDW!P622)*M657)</f>
        <v>0</v>
      </c>
      <c r="O657" s="36">
        <f t="shared" si="55"/>
        <v>1</v>
      </c>
      <c r="P657" s="36">
        <f t="shared" si="53"/>
        <v>1</v>
      </c>
      <c r="R657" s="36" t="e">
        <f t="shared" si="50"/>
        <v>#DIV/0!</v>
      </c>
      <c r="X657" s="38"/>
    </row>
    <row r="658" spans="1:24" ht="13" x14ac:dyDescent="0.15">
      <c r="A658" s="35" t="s">
        <v>50</v>
      </c>
      <c r="B658" s="36" t="s">
        <v>37</v>
      </c>
      <c r="C658" s="36">
        <v>1</v>
      </c>
      <c r="D658" s="37">
        <v>44740</v>
      </c>
      <c r="E658" s="36" t="s">
        <v>48</v>
      </c>
      <c r="H658" s="36">
        <v>20.12</v>
      </c>
      <c r="I658" s="36">
        <v>2</v>
      </c>
      <c r="J658" s="36">
        <v>225.77</v>
      </c>
      <c r="K658" s="36">
        <v>1</v>
      </c>
      <c r="L658" s="48">
        <v>52.067599999999999</v>
      </c>
      <c r="N658" s="36">
        <f>M658-((AFDW!P623)*M658)</f>
        <v>0</v>
      </c>
      <c r="O658" s="36">
        <f t="shared" si="55"/>
        <v>1</v>
      </c>
      <c r="P658" s="36">
        <f t="shared" si="53"/>
        <v>1</v>
      </c>
      <c r="R658" s="36" t="e">
        <f t="shared" si="50"/>
        <v>#DIV/0!</v>
      </c>
      <c r="S658" s="48">
        <v>1.0165</v>
      </c>
      <c r="T658" s="48">
        <v>19426072.050000001</v>
      </c>
      <c r="U658" s="36">
        <f t="shared" ref="U658:U660" si="56">T658/1000000</f>
        <v>19.426072050000002</v>
      </c>
      <c r="X658" s="38"/>
    </row>
    <row r="659" spans="1:24" ht="13" x14ac:dyDescent="0.15">
      <c r="A659" s="35" t="s">
        <v>50</v>
      </c>
      <c r="B659" s="36" t="s">
        <v>37</v>
      </c>
      <c r="C659" s="36">
        <v>1</v>
      </c>
      <c r="D659" s="37">
        <v>44740</v>
      </c>
      <c r="E659" s="36" t="s">
        <v>48</v>
      </c>
      <c r="H659" s="36">
        <v>20.12</v>
      </c>
      <c r="I659" s="36">
        <v>2</v>
      </c>
      <c r="J659" s="36">
        <v>225.77</v>
      </c>
      <c r="K659" s="36">
        <v>1</v>
      </c>
      <c r="L659" s="48">
        <v>52.067599999999999</v>
      </c>
      <c r="N659" s="36">
        <f>M659-((AFDW!P624)*M659)</f>
        <v>0</v>
      </c>
      <c r="O659" s="36">
        <f t="shared" si="55"/>
        <v>1</v>
      </c>
      <c r="P659" s="36">
        <f t="shared" si="53"/>
        <v>1</v>
      </c>
      <c r="R659" s="36" t="e">
        <f t="shared" si="50"/>
        <v>#DIV/0!</v>
      </c>
      <c r="S659" s="48">
        <v>1.1539999999999999</v>
      </c>
      <c r="T659" s="48">
        <v>19747970.309999999</v>
      </c>
      <c r="U659" s="36">
        <f t="shared" si="56"/>
        <v>19.747970309999999</v>
      </c>
      <c r="X659" s="38"/>
    </row>
    <row r="660" spans="1:24" ht="13" x14ac:dyDescent="0.15">
      <c r="A660" s="35" t="s">
        <v>50</v>
      </c>
      <c r="B660" s="36" t="s">
        <v>37</v>
      </c>
      <c r="C660" s="36">
        <v>1</v>
      </c>
      <c r="D660" s="37">
        <v>44740</v>
      </c>
      <c r="E660" s="36" t="s">
        <v>48</v>
      </c>
      <c r="H660" s="36">
        <v>20.12</v>
      </c>
      <c r="I660" s="36">
        <v>2</v>
      </c>
      <c r="J660" s="36">
        <v>225.77</v>
      </c>
      <c r="K660" s="36">
        <v>1</v>
      </c>
      <c r="L660" s="48">
        <v>52.067599999999999</v>
      </c>
      <c r="N660" s="36">
        <f>M660-((AFDW!P625)*M660)</f>
        <v>0</v>
      </c>
      <c r="O660" s="36">
        <f t="shared" si="55"/>
        <v>1</v>
      </c>
      <c r="P660" s="36">
        <f t="shared" si="53"/>
        <v>1</v>
      </c>
      <c r="R660" s="36" t="e">
        <f t="shared" si="50"/>
        <v>#DIV/0!</v>
      </c>
      <c r="S660" s="48">
        <v>1.0147999999999999</v>
      </c>
      <c r="T660" s="48">
        <v>19668339.77</v>
      </c>
      <c r="U660" s="36">
        <f t="shared" si="56"/>
        <v>19.668339769999999</v>
      </c>
      <c r="X660" s="38"/>
    </row>
    <row r="661" spans="1:24" ht="13" x14ac:dyDescent="0.15">
      <c r="A661" s="35" t="s">
        <v>50</v>
      </c>
      <c r="B661" s="36" t="s">
        <v>37</v>
      </c>
      <c r="C661" s="36">
        <v>1</v>
      </c>
      <c r="D661" s="37">
        <v>44740</v>
      </c>
      <c r="E661" s="36" t="s">
        <v>48</v>
      </c>
      <c r="H661" s="36">
        <v>20.12</v>
      </c>
      <c r="I661" s="36">
        <v>3</v>
      </c>
      <c r="K661" s="36">
        <v>1</v>
      </c>
      <c r="N661" s="36">
        <f>M661-((AFDW!P626)*M661)</f>
        <v>0</v>
      </c>
      <c r="O661" s="36" t="e">
        <f t="shared" si="55"/>
        <v>#DIV/0!</v>
      </c>
      <c r="P661" s="36" t="e">
        <f t="shared" si="53"/>
        <v>#DIV/0!</v>
      </c>
      <c r="R661" s="36" t="e">
        <f t="shared" si="50"/>
        <v>#DIV/0!</v>
      </c>
      <c r="X661" s="38"/>
    </row>
    <row r="662" spans="1:24" ht="13" x14ac:dyDescent="0.15">
      <c r="A662" s="35" t="s">
        <v>50</v>
      </c>
      <c r="B662" s="36" t="s">
        <v>37</v>
      </c>
      <c r="C662" s="36">
        <v>1</v>
      </c>
      <c r="D662" s="37">
        <v>44740</v>
      </c>
      <c r="E662" s="36" t="s">
        <v>48</v>
      </c>
      <c r="H662" s="36">
        <v>20.12</v>
      </c>
      <c r="I662" s="36">
        <v>3</v>
      </c>
      <c r="K662" s="36">
        <v>1</v>
      </c>
      <c r="N662" s="36">
        <f>M662-((AFDW!P627)*M662)</f>
        <v>0</v>
      </c>
      <c r="O662" s="36" t="e">
        <f t="shared" si="55"/>
        <v>#DIV/0!</v>
      </c>
      <c r="P662" s="36" t="e">
        <f t="shared" si="53"/>
        <v>#DIV/0!</v>
      </c>
      <c r="R662" s="36" t="e">
        <f t="shared" si="50"/>
        <v>#DIV/0!</v>
      </c>
      <c r="X662" s="38"/>
    </row>
    <row r="663" spans="1:24" ht="13" x14ac:dyDescent="0.15">
      <c r="A663" s="35" t="s">
        <v>50</v>
      </c>
      <c r="B663" s="36" t="s">
        <v>37</v>
      </c>
      <c r="C663" s="36">
        <v>1</v>
      </c>
      <c r="D663" s="37">
        <v>44740</v>
      </c>
      <c r="E663" s="36" t="s">
        <v>48</v>
      </c>
      <c r="H663" s="36">
        <v>20.12</v>
      </c>
      <c r="I663" s="36">
        <v>3</v>
      </c>
      <c r="K663" s="36">
        <v>1</v>
      </c>
      <c r="N663" s="36">
        <f>M663-((AFDW!P628)*M663)</f>
        <v>0</v>
      </c>
      <c r="O663" s="36" t="e">
        <f t="shared" si="55"/>
        <v>#DIV/0!</v>
      </c>
      <c r="P663" s="36" t="e">
        <f t="shared" si="53"/>
        <v>#DIV/0!</v>
      </c>
      <c r="R663" s="36" t="e">
        <f t="shared" si="50"/>
        <v>#DIV/0!</v>
      </c>
      <c r="X663" s="38"/>
    </row>
    <row r="664" spans="1:24" ht="13" x14ac:dyDescent="0.15">
      <c r="A664" s="35" t="s">
        <v>50</v>
      </c>
      <c r="B664" s="36" t="s">
        <v>37</v>
      </c>
      <c r="C664" s="36">
        <v>1</v>
      </c>
      <c r="D664" s="37">
        <v>44740</v>
      </c>
      <c r="E664" s="36" t="s">
        <v>48</v>
      </c>
      <c r="H664" s="36">
        <v>20.12</v>
      </c>
      <c r="I664" s="36">
        <v>4</v>
      </c>
      <c r="K664" s="36">
        <v>1</v>
      </c>
      <c r="N664" s="36">
        <f>M664-((AFDW!P629)*M664)</f>
        <v>0</v>
      </c>
      <c r="O664" s="36" t="e">
        <f t="shared" si="55"/>
        <v>#DIV/0!</v>
      </c>
      <c r="P664" s="36" t="e">
        <f t="shared" si="53"/>
        <v>#DIV/0!</v>
      </c>
      <c r="R664" s="36" t="e">
        <f t="shared" si="50"/>
        <v>#DIV/0!</v>
      </c>
      <c r="X664" s="38"/>
    </row>
    <row r="665" spans="1:24" ht="13" x14ac:dyDescent="0.15">
      <c r="A665" s="35" t="s">
        <v>50</v>
      </c>
      <c r="B665" s="36" t="s">
        <v>37</v>
      </c>
      <c r="C665" s="36">
        <v>1</v>
      </c>
      <c r="D665" s="37">
        <v>44740</v>
      </c>
      <c r="E665" s="36" t="s">
        <v>48</v>
      </c>
      <c r="H665" s="36">
        <v>20.12</v>
      </c>
      <c r="I665" s="36">
        <v>4</v>
      </c>
      <c r="K665" s="36">
        <v>1</v>
      </c>
      <c r="N665" s="36">
        <f>M665-((AFDW!P630)*M665)</f>
        <v>0</v>
      </c>
      <c r="O665" s="36" t="e">
        <f t="shared" si="55"/>
        <v>#DIV/0!</v>
      </c>
      <c r="P665" s="36" t="e">
        <f t="shared" si="53"/>
        <v>#DIV/0!</v>
      </c>
      <c r="R665" s="36" t="e">
        <f t="shared" si="50"/>
        <v>#DIV/0!</v>
      </c>
      <c r="X665" s="38"/>
    </row>
    <row r="666" spans="1:24" ht="13" x14ac:dyDescent="0.15">
      <c r="A666" s="35" t="s">
        <v>50</v>
      </c>
      <c r="B666" s="36" t="s">
        <v>37</v>
      </c>
      <c r="C666" s="36">
        <v>1</v>
      </c>
      <c r="D666" s="37">
        <v>44740</v>
      </c>
      <c r="E666" s="36" t="s">
        <v>48</v>
      </c>
      <c r="H666" s="36">
        <v>20.12</v>
      </c>
      <c r="I666" s="36">
        <v>4</v>
      </c>
      <c r="K666" s="36">
        <v>1</v>
      </c>
      <c r="N666" s="36">
        <f>M666-((AFDW!P631)*M666)</f>
        <v>0</v>
      </c>
      <c r="O666" s="36" t="e">
        <f t="shared" si="55"/>
        <v>#DIV/0!</v>
      </c>
      <c r="P666" s="36" t="e">
        <f t="shared" si="53"/>
        <v>#DIV/0!</v>
      </c>
      <c r="R666" s="36" t="e">
        <f t="shared" si="50"/>
        <v>#DIV/0!</v>
      </c>
      <c r="X666" s="38"/>
    </row>
    <row r="667" spans="1:24" ht="13" x14ac:dyDescent="0.15">
      <c r="A667" s="35" t="s">
        <v>50</v>
      </c>
      <c r="B667" s="36" t="s">
        <v>37</v>
      </c>
      <c r="C667" s="36">
        <v>1</v>
      </c>
      <c r="D667" s="37">
        <v>44740</v>
      </c>
      <c r="E667" s="36" t="s">
        <v>48</v>
      </c>
      <c r="H667" s="36">
        <v>20.12</v>
      </c>
      <c r="I667" s="36">
        <v>5</v>
      </c>
      <c r="K667" s="36">
        <v>1</v>
      </c>
      <c r="N667" s="36">
        <f>M667-((AFDW!P632)*M667)</f>
        <v>0</v>
      </c>
      <c r="O667" s="36" t="e">
        <f t="shared" si="55"/>
        <v>#DIV/0!</v>
      </c>
      <c r="P667" s="36" t="e">
        <f t="shared" si="53"/>
        <v>#DIV/0!</v>
      </c>
      <c r="R667" s="36" t="e">
        <f t="shared" si="50"/>
        <v>#DIV/0!</v>
      </c>
      <c r="X667" s="38"/>
    </row>
    <row r="668" spans="1:24" ht="13" x14ac:dyDescent="0.15">
      <c r="A668" s="35" t="s">
        <v>50</v>
      </c>
      <c r="B668" s="36" t="s">
        <v>37</v>
      </c>
      <c r="C668" s="36">
        <v>1</v>
      </c>
      <c r="D668" s="37">
        <v>44740</v>
      </c>
      <c r="E668" s="36" t="s">
        <v>48</v>
      </c>
      <c r="H668" s="36">
        <v>20.12</v>
      </c>
      <c r="I668" s="36">
        <v>5</v>
      </c>
      <c r="K668" s="36">
        <v>1</v>
      </c>
      <c r="N668" s="36">
        <f>M668-((AFDW!P633)*M668)</f>
        <v>0</v>
      </c>
      <c r="O668" s="36" t="e">
        <f t="shared" si="55"/>
        <v>#DIV/0!</v>
      </c>
      <c r="P668" s="36" t="e">
        <f t="shared" si="53"/>
        <v>#DIV/0!</v>
      </c>
      <c r="R668" s="36" t="e">
        <f t="shared" si="50"/>
        <v>#DIV/0!</v>
      </c>
      <c r="X668" s="38"/>
    </row>
    <row r="669" spans="1:24" ht="13" x14ac:dyDescent="0.15">
      <c r="A669" s="35" t="s">
        <v>50</v>
      </c>
      <c r="B669" s="36" t="s">
        <v>37</v>
      </c>
      <c r="C669" s="36">
        <v>1</v>
      </c>
      <c r="D669" s="37">
        <v>44740</v>
      </c>
      <c r="E669" s="36" t="s">
        <v>48</v>
      </c>
      <c r="H669" s="36">
        <v>20.12</v>
      </c>
      <c r="I669" s="36">
        <v>5</v>
      </c>
      <c r="K669" s="36">
        <v>1</v>
      </c>
      <c r="N669" s="36">
        <f>M669-((AFDW!P634)*M669)</f>
        <v>0</v>
      </c>
      <c r="O669" s="36" t="e">
        <f t="shared" si="55"/>
        <v>#DIV/0!</v>
      </c>
      <c r="P669" s="36" t="e">
        <f t="shared" si="53"/>
        <v>#DIV/0!</v>
      </c>
      <c r="R669" s="36" t="e">
        <f t="shared" si="50"/>
        <v>#DIV/0!</v>
      </c>
      <c r="X669" s="38"/>
    </row>
    <row r="670" spans="1:24" ht="13" x14ac:dyDescent="0.15">
      <c r="A670" s="35" t="s">
        <v>50</v>
      </c>
      <c r="B670" s="36" t="s">
        <v>37</v>
      </c>
      <c r="C670" s="36">
        <v>1</v>
      </c>
      <c r="D670" s="37">
        <v>44740</v>
      </c>
      <c r="E670" s="36" t="s">
        <v>48</v>
      </c>
      <c r="H670" s="36">
        <v>20.12</v>
      </c>
      <c r="I670" s="36">
        <v>6</v>
      </c>
      <c r="K670" s="36">
        <v>1</v>
      </c>
      <c r="N670" s="36">
        <f>M670-((AFDW!P635)*M670)</f>
        <v>0</v>
      </c>
      <c r="O670" s="36" t="e">
        <f t="shared" si="55"/>
        <v>#DIV/0!</v>
      </c>
      <c r="P670" s="36" t="e">
        <f t="shared" si="53"/>
        <v>#DIV/0!</v>
      </c>
      <c r="R670" s="36" t="e">
        <f t="shared" si="50"/>
        <v>#DIV/0!</v>
      </c>
      <c r="X670" s="38"/>
    </row>
    <row r="671" spans="1:24" ht="13" x14ac:dyDescent="0.15">
      <c r="A671" s="35" t="s">
        <v>50</v>
      </c>
      <c r="B671" s="36" t="s">
        <v>37</v>
      </c>
      <c r="C671" s="36">
        <v>1</v>
      </c>
      <c r="D671" s="37">
        <v>44740</v>
      </c>
      <c r="E671" s="36" t="s">
        <v>48</v>
      </c>
      <c r="H671" s="36">
        <v>20.12</v>
      </c>
      <c r="I671" s="36">
        <v>6</v>
      </c>
      <c r="K671" s="36">
        <v>1</v>
      </c>
      <c r="N671" s="36">
        <f>M671-((AFDW!P636)*M671)</f>
        <v>0</v>
      </c>
      <c r="O671" s="36" t="e">
        <f t="shared" si="55"/>
        <v>#DIV/0!</v>
      </c>
      <c r="P671" s="36" t="e">
        <f t="shared" si="53"/>
        <v>#DIV/0!</v>
      </c>
      <c r="R671" s="36" t="e">
        <f t="shared" si="50"/>
        <v>#DIV/0!</v>
      </c>
      <c r="X671" s="38"/>
    </row>
    <row r="672" spans="1:24" ht="13" x14ac:dyDescent="0.15">
      <c r="A672" s="35" t="s">
        <v>50</v>
      </c>
      <c r="B672" s="36" t="s">
        <v>37</v>
      </c>
      <c r="C672" s="36">
        <v>1</v>
      </c>
      <c r="D672" s="37">
        <v>44740</v>
      </c>
      <c r="E672" s="36" t="s">
        <v>48</v>
      </c>
      <c r="H672" s="36">
        <v>20.12</v>
      </c>
      <c r="I672" s="36">
        <v>6</v>
      </c>
      <c r="K672" s="36">
        <v>1</v>
      </c>
      <c r="N672" s="36">
        <f>M672-((AFDW!P637)*M672)</f>
        <v>0</v>
      </c>
      <c r="O672" s="36" t="e">
        <f t="shared" si="55"/>
        <v>#DIV/0!</v>
      </c>
      <c r="P672" s="36" t="e">
        <f t="shared" si="53"/>
        <v>#DIV/0!</v>
      </c>
      <c r="R672" s="36" t="e">
        <f t="shared" si="50"/>
        <v>#DIV/0!</v>
      </c>
      <c r="X672" s="38"/>
    </row>
    <row r="673" spans="1:38" ht="13" x14ac:dyDescent="0.15">
      <c r="A673" s="35" t="s">
        <v>50</v>
      </c>
      <c r="B673" s="36" t="s">
        <v>37</v>
      </c>
      <c r="C673" s="36">
        <v>1</v>
      </c>
      <c r="D673" s="37">
        <v>44740</v>
      </c>
      <c r="E673" s="36" t="s">
        <v>48</v>
      </c>
      <c r="H673" s="36">
        <v>20.12</v>
      </c>
      <c r="I673" s="36">
        <v>7</v>
      </c>
      <c r="K673" s="36">
        <v>1</v>
      </c>
      <c r="N673" s="36">
        <f>M673-((AFDW!P638)*M673)</f>
        <v>0</v>
      </c>
      <c r="O673" s="36" t="e">
        <f t="shared" si="55"/>
        <v>#DIV/0!</v>
      </c>
      <c r="P673" s="36" t="e">
        <f t="shared" si="53"/>
        <v>#DIV/0!</v>
      </c>
      <c r="R673" s="36" t="e">
        <f t="shared" si="50"/>
        <v>#DIV/0!</v>
      </c>
      <c r="X673" s="38"/>
    </row>
    <row r="674" spans="1:38" ht="13" x14ac:dyDescent="0.15">
      <c r="A674" s="35" t="s">
        <v>50</v>
      </c>
      <c r="B674" s="36" t="s">
        <v>37</v>
      </c>
      <c r="C674" s="36">
        <v>1</v>
      </c>
      <c r="D674" s="37">
        <v>44740</v>
      </c>
      <c r="E674" s="36" t="s">
        <v>48</v>
      </c>
      <c r="H674" s="36">
        <v>20.12</v>
      </c>
      <c r="I674" s="36">
        <v>7</v>
      </c>
      <c r="K674" s="36">
        <v>1</v>
      </c>
      <c r="N674" s="36">
        <f>M674-((AFDW!P639)*M674)</f>
        <v>0</v>
      </c>
      <c r="O674" s="36" t="e">
        <f t="shared" si="55"/>
        <v>#DIV/0!</v>
      </c>
      <c r="P674" s="36" t="e">
        <f t="shared" si="53"/>
        <v>#DIV/0!</v>
      </c>
      <c r="R674" s="36" t="e">
        <f t="shared" si="50"/>
        <v>#DIV/0!</v>
      </c>
      <c r="X674" s="38"/>
    </row>
    <row r="675" spans="1:38" ht="13" x14ac:dyDescent="0.15">
      <c r="A675" s="35" t="s">
        <v>50</v>
      </c>
      <c r="B675" s="36" t="s">
        <v>37</v>
      </c>
      <c r="C675" s="36">
        <v>1</v>
      </c>
      <c r="D675" s="37">
        <v>44740</v>
      </c>
      <c r="E675" s="36" t="s">
        <v>48</v>
      </c>
      <c r="H675" s="36">
        <v>20.12</v>
      </c>
      <c r="I675" s="36">
        <v>7</v>
      </c>
      <c r="K675" s="36">
        <v>1</v>
      </c>
      <c r="N675" s="36">
        <f>M675-((AFDW!P640)*M675)</f>
        <v>0</v>
      </c>
      <c r="O675" s="36" t="e">
        <f t="shared" si="55"/>
        <v>#DIV/0!</v>
      </c>
      <c r="P675" s="36" t="e">
        <f t="shared" si="53"/>
        <v>#DIV/0!</v>
      </c>
      <c r="R675" s="36" t="e">
        <f t="shared" si="50"/>
        <v>#DIV/0!</v>
      </c>
      <c r="X675" s="38"/>
    </row>
    <row r="676" spans="1:38" ht="13" x14ac:dyDescent="0.15">
      <c r="A676" s="35" t="s">
        <v>50</v>
      </c>
      <c r="B676" s="36" t="s">
        <v>37</v>
      </c>
      <c r="C676" s="36">
        <v>1</v>
      </c>
      <c r="D676" s="37">
        <v>44740</v>
      </c>
      <c r="E676" s="36" t="s">
        <v>48</v>
      </c>
      <c r="H676" s="36">
        <v>20.12</v>
      </c>
      <c r="I676" s="36">
        <v>8</v>
      </c>
      <c r="K676" s="36">
        <v>1</v>
      </c>
      <c r="N676" s="36">
        <f>M676-((AFDW!P641)*M676)</f>
        <v>0</v>
      </c>
      <c r="O676" s="36" t="e">
        <f t="shared" si="55"/>
        <v>#DIV/0!</v>
      </c>
      <c r="P676" s="36" t="e">
        <f t="shared" si="53"/>
        <v>#DIV/0!</v>
      </c>
      <c r="R676" s="36" t="e">
        <f t="shared" si="50"/>
        <v>#DIV/0!</v>
      </c>
      <c r="X676" s="38"/>
    </row>
    <row r="677" spans="1:38" ht="13" x14ac:dyDescent="0.15">
      <c r="A677" s="35" t="s">
        <v>50</v>
      </c>
      <c r="B677" s="36" t="s">
        <v>37</v>
      </c>
      <c r="C677" s="36">
        <v>1</v>
      </c>
      <c r="D677" s="37">
        <v>44740</v>
      </c>
      <c r="E677" s="36" t="s">
        <v>48</v>
      </c>
      <c r="H677" s="36">
        <v>20.12</v>
      </c>
      <c r="I677" s="36">
        <v>8</v>
      </c>
      <c r="K677" s="36">
        <v>1</v>
      </c>
      <c r="N677" s="36">
        <f>M677-((AFDW!P642)*M677)</f>
        <v>0</v>
      </c>
      <c r="O677" s="36" t="e">
        <f t="shared" si="55"/>
        <v>#DIV/0!</v>
      </c>
      <c r="P677" s="36" t="e">
        <f t="shared" si="53"/>
        <v>#DIV/0!</v>
      </c>
      <c r="R677" s="36" t="e">
        <f t="shared" si="50"/>
        <v>#DIV/0!</v>
      </c>
      <c r="X677" s="38"/>
    </row>
    <row r="678" spans="1:38" ht="13" x14ac:dyDescent="0.15">
      <c r="A678" s="35" t="s">
        <v>50</v>
      </c>
      <c r="B678" s="36" t="s">
        <v>37</v>
      </c>
      <c r="C678" s="36">
        <v>1</v>
      </c>
      <c r="D678" s="37">
        <v>44740</v>
      </c>
      <c r="E678" s="36" t="s">
        <v>48</v>
      </c>
      <c r="H678" s="36">
        <v>20.12</v>
      </c>
      <c r="I678" s="36">
        <v>8</v>
      </c>
      <c r="K678" s="36">
        <v>1</v>
      </c>
      <c r="N678" s="36">
        <f>M678-((AFDW!P643)*M678)</f>
        <v>0</v>
      </c>
      <c r="O678" s="36" t="e">
        <f t="shared" si="55"/>
        <v>#DIV/0!</v>
      </c>
      <c r="P678" s="36" t="e">
        <f t="shared" si="53"/>
        <v>#DIV/0!</v>
      </c>
      <c r="R678" s="36" t="e">
        <f t="shared" si="50"/>
        <v>#DIV/0!</v>
      </c>
      <c r="X678" s="38"/>
    </row>
    <row r="679" spans="1:38" ht="13" x14ac:dyDescent="0.15">
      <c r="A679" s="35" t="s">
        <v>50</v>
      </c>
      <c r="B679" s="36" t="s">
        <v>37</v>
      </c>
      <c r="C679" s="36">
        <v>1</v>
      </c>
      <c r="D679" s="37">
        <v>44740</v>
      </c>
      <c r="E679" s="36" t="s">
        <v>48</v>
      </c>
      <c r="H679" s="36">
        <v>20.12</v>
      </c>
      <c r="I679" s="36">
        <v>9</v>
      </c>
      <c r="K679" s="36">
        <v>1</v>
      </c>
      <c r="N679" s="36">
        <f>M679-((AFDW!P644)*M679)</f>
        <v>0</v>
      </c>
      <c r="O679" s="36" t="e">
        <f t="shared" si="55"/>
        <v>#DIV/0!</v>
      </c>
      <c r="P679" s="36" t="e">
        <f t="shared" si="53"/>
        <v>#DIV/0!</v>
      </c>
      <c r="R679" s="36" t="e">
        <f t="shared" si="50"/>
        <v>#DIV/0!</v>
      </c>
      <c r="X679" s="38"/>
    </row>
    <row r="680" spans="1:38" ht="13" x14ac:dyDescent="0.15">
      <c r="A680" s="35" t="s">
        <v>50</v>
      </c>
      <c r="B680" s="36" t="s">
        <v>37</v>
      </c>
      <c r="C680" s="36">
        <v>1</v>
      </c>
      <c r="D680" s="37">
        <v>44740</v>
      </c>
      <c r="E680" s="36" t="s">
        <v>48</v>
      </c>
      <c r="H680" s="36">
        <v>20.12</v>
      </c>
      <c r="I680" s="36">
        <v>9</v>
      </c>
      <c r="K680" s="36">
        <v>1</v>
      </c>
      <c r="N680" s="36">
        <f>M680-((AFDW!P645)*M680)</f>
        <v>0</v>
      </c>
      <c r="O680" s="36" t="e">
        <f t="shared" si="55"/>
        <v>#DIV/0!</v>
      </c>
      <c r="P680" s="36" t="e">
        <f t="shared" si="53"/>
        <v>#DIV/0!</v>
      </c>
      <c r="R680" s="36" t="e">
        <f t="shared" si="50"/>
        <v>#DIV/0!</v>
      </c>
      <c r="X680" s="38"/>
    </row>
    <row r="681" spans="1:38" ht="13" x14ac:dyDescent="0.15">
      <c r="A681" s="35" t="s">
        <v>50</v>
      </c>
      <c r="B681" s="36" t="s">
        <v>37</v>
      </c>
      <c r="C681" s="36">
        <v>1</v>
      </c>
      <c r="D681" s="37">
        <v>44740</v>
      </c>
      <c r="E681" s="36" t="s">
        <v>48</v>
      </c>
      <c r="H681" s="36">
        <v>20.12</v>
      </c>
      <c r="I681" s="36">
        <v>9</v>
      </c>
      <c r="K681" s="36">
        <v>1</v>
      </c>
      <c r="N681" s="36">
        <f>M681-((AFDW!P646)*M681)</f>
        <v>0</v>
      </c>
      <c r="O681" s="36" t="e">
        <f t="shared" si="55"/>
        <v>#DIV/0!</v>
      </c>
      <c r="P681" s="36" t="e">
        <f t="shared" si="53"/>
        <v>#DIV/0!</v>
      </c>
      <c r="R681" s="36" t="e">
        <f t="shared" si="50"/>
        <v>#DIV/0!</v>
      </c>
      <c r="X681" s="38"/>
    </row>
    <row r="682" spans="1:38" ht="13" x14ac:dyDescent="0.15">
      <c r="A682" s="35" t="s">
        <v>50</v>
      </c>
      <c r="B682" s="36" t="s">
        <v>37</v>
      </c>
      <c r="C682" s="36">
        <v>1</v>
      </c>
      <c r="D682" s="37">
        <v>44740</v>
      </c>
      <c r="E682" s="36" t="s">
        <v>48</v>
      </c>
      <c r="H682" s="36">
        <v>20.12</v>
      </c>
      <c r="I682" s="36">
        <v>10</v>
      </c>
      <c r="K682" s="36">
        <v>1</v>
      </c>
      <c r="N682" s="36">
        <f>M682-((AFDW!P647)*M682)</f>
        <v>0</v>
      </c>
      <c r="O682" s="36" t="e">
        <f t="shared" si="55"/>
        <v>#DIV/0!</v>
      </c>
      <c r="P682" s="36" t="e">
        <f t="shared" si="53"/>
        <v>#DIV/0!</v>
      </c>
      <c r="R682" s="36" t="e">
        <f t="shared" si="50"/>
        <v>#DIV/0!</v>
      </c>
      <c r="X682" s="38"/>
    </row>
    <row r="683" spans="1:38" ht="13" x14ac:dyDescent="0.15">
      <c r="A683" s="35" t="s">
        <v>50</v>
      </c>
      <c r="B683" s="36" t="s">
        <v>37</v>
      </c>
      <c r="C683" s="36">
        <v>1</v>
      </c>
      <c r="D683" s="37">
        <v>44740</v>
      </c>
      <c r="E683" s="36" t="s">
        <v>48</v>
      </c>
      <c r="H683" s="36">
        <v>20.12</v>
      </c>
      <c r="I683" s="36">
        <v>10</v>
      </c>
      <c r="K683" s="36">
        <v>1</v>
      </c>
      <c r="N683" s="36">
        <f>M683-((AFDW!P648)*M683)</f>
        <v>0</v>
      </c>
      <c r="O683" s="36" t="e">
        <f t="shared" si="55"/>
        <v>#DIV/0!</v>
      </c>
      <c r="P683" s="36" t="e">
        <f t="shared" si="53"/>
        <v>#DIV/0!</v>
      </c>
      <c r="R683" s="36" t="e">
        <f t="shared" si="50"/>
        <v>#DIV/0!</v>
      </c>
      <c r="X683" s="38"/>
    </row>
    <row r="684" spans="1:38" ht="13" x14ac:dyDescent="0.15">
      <c r="A684" s="39" t="s">
        <v>50</v>
      </c>
      <c r="B684" s="40" t="s">
        <v>37</v>
      </c>
      <c r="C684" s="40">
        <v>1</v>
      </c>
      <c r="D684" s="41">
        <v>44740</v>
      </c>
      <c r="E684" s="40" t="s">
        <v>48</v>
      </c>
      <c r="F684" s="40"/>
      <c r="G684" s="40"/>
      <c r="H684" s="40">
        <v>20.12</v>
      </c>
      <c r="I684" s="40">
        <v>10</v>
      </c>
      <c r="J684" s="40"/>
      <c r="K684" s="40">
        <v>1</v>
      </c>
      <c r="L684" s="40"/>
      <c r="M684" s="40"/>
      <c r="N684" s="40">
        <f>M684-((AFDW!P649)*M684)</f>
        <v>0</v>
      </c>
      <c r="O684" s="40" t="e">
        <f t="shared" si="55"/>
        <v>#DIV/0!</v>
      </c>
      <c r="P684" s="40" t="e">
        <f t="shared" si="53"/>
        <v>#DIV/0!</v>
      </c>
      <c r="Q684" s="40"/>
      <c r="R684" s="40" t="e">
        <f t="shared" si="50"/>
        <v>#DIV/0!</v>
      </c>
      <c r="S684" s="40"/>
      <c r="T684" s="40"/>
      <c r="U684" s="40"/>
      <c r="V684" s="40"/>
      <c r="W684" s="40"/>
      <c r="X684" s="42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  <c r="AL684" s="40"/>
    </row>
    <row r="685" spans="1:38" ht="13" x14ac:dyDescent="0.15">
      <c r="A685" s="60" t="s">
        <v>50</v>
      </c>
      <c r="B685" s="36" t="s">
        <v>37</v>
      </c>
      <c r="C685" s="36">
        <v>1</v>
      </c>
      <c r="D685" s="37">
        <v>44740</v>
      </c>
      <c r="E685" s="36" t="s">
        <v>41</v>
      </c>
      <c r="H685" s="36">
        <v>29.26</v>
      </c>
      <c r="I685" s="36">
        <v>1</v>
      </c>
      <c r="J685" s="48">
        <v>116.08</v>
      </c>
      <c r="K685" s="36">
        <v>1</v>
      </c>
      <c r="L685" s="48">
        <v>31.395499999999998</v>
      </c>
      <c r="N685" s="36">
        <f>M685-((AFDW!P650)*M685)</f>
        <v>0</v>
      </c>
      <c r="S685" s="48">
        <v>1.0310999999999999</v>
      </c>
      <c r="T685" s="48">
        <v>19144978.43</v>
      </c>
      <c r="X685" s="38"/>
    </row>
    <row r="686" spans="1:38" ht="13" x14ac:dyDescent="0.15">
      <c r="A686" s="60" t="s">
        <v>50</v>
      </c>
      <c r="B686" s="36" t="s">
        <v>37</v>
      </c>
      <c r="C686" s="36">
        <v>1</v>
      </c>
      <c r="D686" s="37">
        <v>44740</v>
      </c>
      <c r="E686" s="36" t="s">
        <v>41</v>
      </c>
      <c r="H686" s="36">
        <v>29.26</v>
      </c>
      <c r="I686" s="36">
        <v>1</v>
      </c>
      <c r="J686" s="48">
        <v>116.08</v>
      </c>
      <c r="K686" s="36">
        <v>1</v>
      </c>
      <c r="L686" s="48">
        <v>31.395499999999998</v>
      </c>
      <c r="N686" s="36">
        <f>M686-((AFDW!P651)*M686)</f>
        <v>0</v>
      </c>
      <c r="S686" s="48">
        <v>1.0528</v>
      </c>
      <c r="T686" s="48">
        <v>19283467.329999998</v>
      </c>
      <c r="X686" s="38"/>
    </row>
    <row r="687" spans="1:38" ht="13" x14ac:dyDescent="0.15">
      <c r="A687" s="60" t="s">
        <v>50</v>
      </c>
      <c r="B687" s="36" t="s">
        <v>37</v>
      </c>
      <c r="C687" s="36">
        <v>1</v>
      </c>
      <c r="D687" s="37">
        <v>44740</v>
      </c>
      <c r="E687" s="36" t="s">
        <v>41</v>
      </c>
      <c r="H687" s="36">
        <v>29.26</v>
      </c>
      <c r="I687" s="36">
        <v>1</v>
      </c>
      <c r="J687" s="48">
        <v>116.08</v>
      </c>
      <c r="K687" s="36">
        <v>1</v>
      </c>
      <c r="L687" s="48">
        <v>31.395499999999998</v>
      </c>
      <c r="N687" s="36">
        <f>M687-((AFDW!P652)*M687)</f>
        <v>0</v>
      </c>
      <c r="S687" s="48">
        <v>1.0665</v>
      </c>
      <c r="T687" s="48">
        <v>19247307.890000001</v>
      </c>
      <c r="X687" s="38"/>
    </row>
    <row r="688" spans="1:38" ht="13" x14ac:dyDescent="0.15">
      <c r="A688" s="60" t="s">
        <v>50</v>
      </c>
      <c r="B688" s="36" t="s">
        <v>37</v>
      </c>
      <c r="C688" s="36">
        <v>1</v>
      </c>
      <c r="D688" s="37">
        <v>44740</v>
      </c>
      <c r="E688" s="36" t="s">
        <v>41</v>
      </c>
      <c r="H688" s="36">
        <v>29.26</v>
      </c>
      <c r="I688" s="36">
        <v>2</v>
      </c>
      <c r="J688" s="36">
        <v>136.6</v>
      </c>
      <c r="K688" s="36">
        <v>1</v>
      </c>
      <c r="L688" s="36">
        <v>32.612499999999997</v>
      </c>
      <c r="N688" s="36">
        <f>M688-((AFDW!P653)*M688)</f>
        <v>0</v>
      </c>
      <c r="X688" s="38"/>
    </row>
    <row r="689" spans="1:24" ht="13" x14ac:dyDescent="0.15">
      <c r="A689" s="60" t="s">
        <v>50</v>
      </c>
      <c r="B689" s="36" t="s">
        <v>37</v>
      </c>
      <c r="C689" s="36">
        <v>1</v>
      </c>
      <c r="D689" s="37">
        <v>44740</v>
      </c>
      <c r="E689" s="36" t="s">
        <v>41</v>
      </c>
      <c r="H689" s="36">
        <v>29.26</v>
      </c>
      <c r="I689" s="36">
        <v>2</v>
      </c>
      <c r="J689" s="36">
        <v>136.6</v>
      </c>
      <c r="K689" s="36">
        <v>1</v>
      </c>
      <c r="L689" s="36">
        <v>32.612499999999997</v>
      </c>
      <c r="N689" s="36">
        <f>M689-((AFDW!P654)*M689)</f>
        <v>0</v>
      </c>
      <c r="X689" s="38"/>
    </row>
    <row r="690" spans="1:24" ht="13" x14ac:dyDescent="0.15">
      <c r="A690" s="60" t="s">
        <v>50</v>
      </c>
      <c r="B690" s="36" t="s">
        <v>37</v>
      </c>
      <c r="C690" s="36">
        <v>1</v>
      </c>
      <c r="D690" s="37">
        <v>44740</v>
      </c>
      <c r="E690" s="36" t="s">
        <v>41</v>
      </c>
      <c r="H690" s="36">
        <v>29.26</v>
      </c>
      <c r="I690" s="36">
        <v>2</v>
      </c>
      <c r="J690" s="36">
        <v>136.6</v>
      </c>
      <c r="K690" s="36">
        <v>1</v>
      </c>
      <c r="L690" s="36">
        <v>32.612499999999997</v>
      </c>
      <c r="N690" s="36">
        <f>M690-((AFDW!P655)*M690)</f>
        <v>0</v>
      </c>
      <c r="X690" s="38"/>
    </row>
    <row r="691" spans="1:24" ht="13" x14ac:dyDescent="0.15">
      <c r="A691" s="60" t="s">
        <v>50</v>
      </c>
      <c r="B691" s="36" t="s">
        <v>37</v>
      </c>
      <c r="C691" s="36">
        <v>1</v>
      </c>
      <c r="D691" s="37">
        <v>44740</v>
      </c>
      <c r="E691" s="36" t="s">
        <v>41</v>
      </c>
      <c r="H691" s="36">
        <v>29.26</v>
      </c>
      <c r="I691" s="36">
        <v>3</v>
      </c>
      <c r="J691" s="36">
        <v>93.02</v>
      </c>
      <c r="K691" s="36">
        <v>1</v>
      </c>
      <c r="L691" s="36">
        <v>28.634899999999998</v>
      </c>
      <c r="N691" s="36">
        <f>M691-((AFDW!P656)*M691)</f>
        <v>0</v>
      </c>
      <c r="X691" s="38"/>
    </row>
    <row r="692" spans="1:24" ht="13" x14ac:dyDescent="0.15">
      <c r="A692" s="60" t="s">
        <v>50</v>
      </c>
      <c r="B692" s="36" t="s">
        <v>37</v>
      </c>
      <c r="C692" s="36">
        <v>1</v>
      </c>
      <c r="D692" s="37">
        <v>44740</v>
      </c>
      <c r="E692" s="36" t="s">
        <v>41</v>
      </c>
      <c r="H692" s="36">
        <v>29.26</v>
      </c>
      <c r="I692" s="36">
        <v>3</v>
      </c>
      <c r="J692" s="36">
        <v>93.02</v>
      </c>
      <c r="K692" s="36">
        <v>1</v>
      </c>
      <c r="L692" s="36">
        <v>28.634899999999998</v>
      </c>
      <c r="N692" s="36">
        <f>M692-((AFDW!P657)*M692)</f>
        <v>0</v>
      </c>
      <c r="X692" s="38"/>
    </row>
    <row r="693" spans="1:24" ht="13" x14ac:dyDescent="0.15">
      <c r="A693" s="60" t="s">
        <v>50</v>
      </c>
      <c r="B693" s="36" t="s">
        <v>37</v>
      </c>
      <c r="C693" s="36">
        <v>1</v>
      </c>
      <c r="D693" s="37">
        <v>44740</v>
      </c>
      <c r="E693" s="36" t="s">
        <v>41</v>
      </c>
      <c r="H693" s="36">
        <v>29.26</v>
      </c>
      <c r="I693" s="36">
        <v>3</v>
      </c>
      <c r="J693" s="36">
        <v>93.02</v>
      </c>
      <c r="K693" s="36">
        <v>1</v>
      </c>
      <c r="L693" s="36">
        <v>28.634899999999998</v>
      </c>
      <c r="N693" s="36">
        <f>M693-((AFDW!P658)*M693)</f>
        <v>0</v>
      </c>
      <c r="X693" s="38"/>
    </row>
    <row r="694" spans="1:24" ht="13" x14ac:dyDescent="0.15">
      <c r="A694" s="60" t="s">
        <v>50</v>
      </c>
      <c r="B694" s="36" t="s">
        <v>37</v>
      </c>
      <c r="C694" s="36">
        <v>1</v>
      </c>
      <c r="D694" s="37">
        <v>44740</v>
      </c>
      <c r="E694" s="36" t="s">
        <v>41</v>
      </c>
      <c r="H694" s="36">
        <v>29.26</v>
      </c>
      <c r="I694" s="36">
        <v>4</v>
      </c>
      <c r="J694" s="36">
        <v>106.99</v>
      </c>
      <c r="K694" s="36">
        <v>1</v>
      </c>
      <c r="L694" s="36">
        <v>27.878</v>
      </c>
      <c r="N694" s="36">
        <f>M694-((AFDW!P659)*M694)</f>
        <v>0</v>
      </c>
      <c r="X694" s="38"/>
    </row>
    <row r="695" spans="1:24" ht="13" x14ac:dyDescent="0.15">
      <c r="A695" s="60" t="s">
        <v>50</v>
      </c>
      <c r="B695" s="36" t="s">
        <v>37</v>
      </c>
      <c r="C695" s="36">
        <v>1</v>
      </c>
      <c r="D695" s="37">
        <v>44740</v>
      </c>
      <c r="E695" s="36" t="s">
        <v>41</v>
      </c>
      <c r="H695" s="36">
        <v>29.26</v>
      </c>
      <c r="I695" s="36">
        <v>4</v>
      </c>
      <c r="J695" s="36">
        <v>106.99</v>
      </c>
      <c r="K695" s="36">
        <v>1</v>
      </c>
      <c r="L695" s="36">
        <v>27.878</v>
      </c>
      <c r="N695" s="36">
        <f>M695-((AFDW!P660)*M695)</f>
        <v>0</v>
      </c>
      <c r="X695" s="38"/>
    </row>
    <row r="696" spans="1:24" ht="13" x14ac:dyDescent="0.15">
      <c r="A696" s="60" t="s">
        <v>50</v>
      </c>
      <c r="B696" s="36" t="s">
        <v>37</v>
      </c>
      <c r="C696" s="36">
        <v>1</v>
      </c>
      <c r="D696" s="37">
        <v>44740</v>
      </c>
      <c r="E696" s="36" t="s">
        <v>41</v>
      </c>
      <c r="H696" s="36">
        <v>29.26</v>
      </c>
      <c r="I696" s="36">
        <v>4</v>
      </c>
      <c r="J696" s="36">
        <v>106.99</v>
      </c>
      <c r="K696" s="36">
        <v>1</v>
      </c>
      <c r="L696" s="36">
        <v>27.878</v>
      </c>
      <c r="N696" s="36">
        <f>M696-((AFDW!P661)*M696)</f>
        <v>0</v>
      </c>
      <c r="X696" s="38"/>
    </row>
    <row r="697" spans="1:24" ht="13" x14ac:dyDescent="0.15">
      <c r="A697" s="60" t="s">
        <v>50</v>
      </c>
      <c r="B697" s="36" t="s">
        <v>37</v>
      </c>
      <c r="C697" s="36">
        <v>1</v>
      </c>
      <c r="D697" s="37">
        <v>44740</v>
      </c>
      <c r="E697" s="36" t="s">
        <v>41</v>
      </c>
      <c r="H697" s="36">
        <v>29.26</v>
      </c>
      <c r="I697" s="36">
        <v>5</v>
      </c>
      <c r="J697" s="36">
        <v>96.96</v>
      </c>
      <c r="K697" s="36">
        <v>1</v>
      </c>
      <c r="L697" s="36">
        <v>28.7699</v>
      </c>
      <c r="N697" s="36">
        <f>M697-((AFDW!P662)*M697)</f>
        <v>0</v>
      </c>
      <c r="X697" s="38"/>
    </row>
    <row r="698" spans="1:24" ht="13" x14ac:dyDescent="0.15">
      <c r="A698" s="60" t="s">
        <v>50</v>
      </c>
      <c r="B698" s="36" t="s">
        <v>37</v>
      </c>
      <c r="C698" s="36">
        <v>1</v>
      </c>
      <c r="D698" s="37">
        <v>44740</v>
      </c>
      <c r="E698" s="36" t="s">
        <v>41</v>
      </c>
      <c r="H698" s="36">
        <v>29.26</v>
      </c>
      <c r="I698" s="36">
        <v>5</v>
      </c>
      <c r="J698" s="36">
        <v>96.96</v>
      </c>
      <c r="K698" s="36">
        <v>1</v>
      </c>
      <c r="L698" s="36">
        <v>28.7699</v>
      </c>
      <c r="N698" s="36">
        <f>M698-((AFDW!P663)*M698)</f>
        <v>0</v>
      </c>
      <c r="X698" s="38"/>
    </row>
    <row r="699" spans="1:24" ht="13" x14ac:dyDescent="0.15">
      <c r="A699" s="60" t="s">
        <v>50</v>
      </c>
      <c r="B699" s="36" t="s">
        <v>37</v>
      </c>
      <c r="C699" s="36">
        <v>1</v>
      </c>
      <c r="D699" s="37">
        <v>44740</v>
      </c>
      <c r="E699" s="36" t="s">
        <v>41</v>
      </c>
      <c r="H699" s="36">
        <v>29.26</v>
      </c>
      <c r="I699" s="36">
        <v>5</v>
      </c>
      <c r="J699" s="36">
        <v>96.96</v>
      </c>
      <c r="K699" s="36">
        <v>1</v>
      </c>
      <c r="L699" s="36">
        <v>28.7699</v>
      </c>
      <c r="N699" s="36">
        <f>M699-((AFDW!P664)*M699)</f>
        <v>0</v>
      </c>
      <c r="X699" s="38"/>
    </row>
    <row r="700" spans="1:24" ht="13" x14ac:dyDescent="0.15">
      <c r="A700" s="60" t="s">
        <v>50</v>
      </c>
      <c r="B700" s="36" t="s">
        <v>37</v>
      </c>
      <c r="C700" s="36">
        <v>1</v>
      </c>
      <c r="D700" s="37">
        <v>44740</v>
      </c>
      <c r="E700" s="36" t="s">
        <v>41</v>
      </c>
      <c r="H700" s="36">
        <v>29.26</v>
      </c>
      <c r="I700" s="36">
        <v>6</v>
      </c>
      <c r="J700" s="36">
        <v>102.26</v>
      </c>
      <c r="K700" s="36">
        <v>1</v>
      </c>
      <c r="L700" s="36">
        <v>38.123399999999997</v>
      </c>
      <c r="N700" s="36">
        <f>M700-((AFDW!P665)*M700)</f>
        <v>0</v>
      </c>
      <c r="X700" s="38"/>
    </row>
    <row r="701" spans="1:24" ht="13" x14ac:dyDescent="0.15">
      <c r="A701" s="60" t="s">
        <v>50</v>
      </c>
      <c r="B701" s="36" t="s">
        <v>37</v>
      </c>
      <c r="C701" s="36">
        <v>1</v>
      </c>
      <c r="D701" s="37">
        <v>44740</v>
      </c>
      <c r="E701" s="36" t="s">
        <v>41</v>
      </c>
      <c r="H701" s="36">
        <v>29.26</v>
      </c>
      <c r="I701" s="36">
        <v>6</v>
      </c>
      <c r="J701" s="36">
        <v>102.26</v>
      </c>
      <c r="K701" s="36">
        <v>1</v>
      </c>
      <c r="L701" s="36">
        <v>38.123399999999997</v>
      </c>
      <c r="N701" s="36">
        <f>M701-((AFDW!P666)*M701)</f>
        <v>0</v>
      </c>
      <c r="X701" s="38"/>
    </row>
    <row r="702" spans="1:24" ht="13" x14ac:dyDescent="0.15">
      <c r="A702" s="60" t="s">
        <v>50</v>
      </c>
      <c r="B702" s="36" t="s">
        <v>37</v>
      </c>
      <c r="C702" s="36">
        <v>1</v>
      </c>
      <c r="D702" s="37">
        <v>44740</v>
      </c>
      <c r="E702" s="36" t="s">
        <v>41</v>
      </c>
      <c r="H702" s="36">
        <v>29.26</v>
      </c>
      <c r="I702" s="36">
        <v>6</v>
      </c>
      <c r="J702" s="36">
        <v>102.26</v>
      </c>
      <c r="K702" s="36">
        <v>1</v>
      </c>
      <c r="L702" s="36">
        <v>38.123399999999997</v>
      </c>
      <c r="N702" s="36">
        <f>M702-((AFDW!P667)*M702)</f>
        <v>0</v>
      </c>
      <c r="X702" s="38"/>
    </row>
    <row r="703" spans="1:24" ht="13" x14ac:dyDescent="0.15">
      <c r="A703" s="60" t="s">
        <v>50</v>
      </c>
      <c r="B703" s="36" t="s">
        <v>37</v>
      </c>
      <c r="C703" s="36">
        <v>1</v>
      </c>
      <c r="D703" s="37">
        <v>44740</v>
      </c>
      <c r="E703" s="36" t="s">
        <v>41</v>
      </c>
      <c r="H703" s="36">
        <v>29.26</v>
      </c>
      <c r="I703" s="36">
        <v>7</v>
      </c>
      <c r="J703" s="36">
        <v>89.78</v>
      </c>
      <c r="K703" s="36">
        <v>1</v>
      </c>
      <c r="L703" s="36">
        <v>27.1816</v>
      </c>
      <c r="N703" s="36">
        <f>M703-((AFDW!P668)*M703)</f>
        <v>0</v>
      </c>
      <c r="X703" s="38"/>
    </row>
    <row r="704" spans="1:24" ht="13" x14ac:dyDescent="0.15">
      <c r="A704" s="60" t="s">
        <v>50</v>
      </c>
      <c r="B704" s="36" t="s">
        <v>37</v>
      </c>
      <c r="C704" s="36">
        <v>1</v>
      </c>
      <c r="D704" s="37">
        <v>44740</v>
      </c>
      <c r="E704" s="36" t="s">
        <v>41</v>
      </c>
      <c r="H704" s="36">
        <v>29.26</v>
      </c>
      <c r="I704" s="36">
        <v>7</v>
      </c>
      <c r="J704" s="36">
        <v>89.78</v>
      </c>
      <c r="K704" s="36">
        <v>1</v>
      </c>
      <c r="L704" s="36">
        <v>27.1816</v>
      </c>
      <c r="N704" s="36">
        <f>M704-((AFDW!P669)*M704)</f>
        <v>0</v>
      </c>
      <c r="X704" s="38"/>
    </row>
    <row r="705" spans="1:38" ht="13" x14ac:dyDescent="0.15">
      <c r="A705" s="60" t="s">
        <v>50</v>
      </c>
      <c r="B705" s="36" t="s">
        <v>37</v>
      </c>
      <c r="C705" s="36">
        <v>1</v>
      </c>
      <c r="D705" s="37">
        <v>44740</v>
      </c>
      <c r="E705" s="36" t="s">
        <v>41</v>
      </c>
      <c r="H705" s="36">
        <v>29.26</v>
      </c>
      <c r="I705" s="36">
        <v>7</v>
      </c>
      <c r="J705" s="36">
        <v>89.78</v>
      </c>
      <c r="K705" s="36">
        <v>1</v>
      </c>
      <c r="L705" s="36">
        <v>27.1816</v>
      </c>
      <c r="N705" s="36">
        <f>M705-((AFDW!P670)*M705)</f>
        <v>0</v>
      </c>
      <c r="X705" s="38"/>
    </row>
    <row r="706" spans="1:38" ht="13" x14ac:dyDescent="0.15">
      <c r="A706" s="60" t="s">
        <v>50</v>
      </c>
      <c r="B706" s="36" t="s">
        <v>37</v>
      </c>
      <c r="C706" s="36">
        <v>1</v>
      </c>
      <c r="D706" s="37">
        <v>44740</v>
      </c>
      <c r="E706" s="36" t="s">
        <v>41</v>
      </c>
      <c r="H706" s="36">
        <v>29.26</v>
      </c>
      <c r="I706" s="36">
        <v>8</v>
      </c>
      <c r="J706" s="36">
        <v>108.01</v>
      </c>
      <c r="K706" s="36">
        <v>1</v>
      </c>
      <c r="L706" s="36">
        <v>30.043500000000002</v>
      </c>
      <c r="N706" s="36">
        <f>M706-((AFDW!P671)*M706)</f>
        <v>0</v>
      </c>
      <c r="X706" s="38"/>
    </row>
    <row r="707" spans="1:38" ht="13" x14ac:dyDescent="0.15">
      <c r="A707" s="60" t="s">
        <v>50</v>
      </c>
      <c r="B707" s="36" t="s">
        <v>37</v>
      </c>
      <c r="C707" s="36">
        <v>1</v>
      </c>
      <c r="D707" s="37">
        <v>44740</v>
      </c>
      <c r="E707" s="36" t="s">
        <v>41</v>
      </c>
      <c r="H707" s="36">
        <v>29.26</v>
      </c>
      <c r="I707" s="36">
        <v>8</v>
      </c>
      <c r="J707" s="36">
        <v>108.01</v>
      </c>
      <c r="K707" s="36">
        <v>1</v>
      </c>
      <c r="L707" s="36">
        <v>30.043500000000002</v>
      </c>
      <c r="N707" s="36">
        <f>M707-((AFDW!P672)*M707)</f>
        <v>0</v>
      </c>
      <c r="X707" s="38"/>
    </row>
    <row r="708" spans="1:38" ht="13" x14ac:dyDescent="0.15">
      <c r="A708" s="60" t="s">
        <v>50</v>
      </c>
      <c r="B708" s="36" t="s">
        <v>37</v>
      </c>
      <c r="C708" s="36">
        <v>1</v>
      </c>
      <c r="D708" s="37">
        <v>44740</v>
      </c>
      <c r="E708" s="36" t="s">
        <v>41</v>
      </c>
      <c r="H708" s="36">
        <v>29.26</v>
      </c>
      <c r="I708" s="36">
        <v>8</v>
      </c>
      <c r="J708" s="36">
        <v>108.01</v>
      </c>
      <c r="K708" s="36">
        <v>1</v>
      </c>
      <c r="L708" s="36">
        <v>30.043500000000002</v>
      </c>
      <c r="N708" s="36">
        <f>M708-((AFDW!P673)*M708)</f>
        <v>0</v>
      </c>
      <c r="X708" s="38"/>
    </row>
    <row r="709" spans="1:38" ht="13" x14ac:dyDescent="0.15">
      <c r="A709" s="60" t="s">
        <v>50</v>
      </c>
      <c r="B709" s="36" t="s">
        <v>37</v>
      </c>
      <c r="C709" s="36">
        <v>1</v>
      </c>
      <c r="D709" s="37">
        <v>44740</v>
      </c>
      <c r="E709" s="36" t="s">
        <v>41</v>
      </c>
      <c r="H709" s="36">
        <v>29.26</v>
      </c>
      <c r="I709" s="36">
        <v>9</v>
      </c>
      <c r="J709" s="36">
        <v>104.02</v>
      </c>
      <c r="K709" s="36">
        <v>1</v>
      </c>
      <c r="L709" s="36">
        <v>42.579000000000001</v>
      </c>
      <c r="N709" s="36">
        <f>M709-((AFDW!P674)*M709)</f>
        <v>0</v>
      </c>
      <c r="X709" s="38"/>
    </row>
    <row r="710" spans="1:38" ht="13" x14ac:dyDescent="0.15">
      <c r="A710" s="60" t="s">
        <v>50</v>
      </c>
      <c r="B710" s="36" t="s">
        <v>37</v>
      </c>
      <c r="C710" s="36">
        <v>1</v>
      </c>
      <c r="D710" s="37">
        <v>44740</v>
      </c>
      <c r="E710" s="36" t="s">
        <v>41</v>
      </c>
      <c r="H710" s="36">
        <v>29.26</v>
      </c>
      <c r="I710" s="36">
        <v>9</v>
      </c>
      <c r="J710" s="36">
        <v>104.02</v>
      </c>
      <c r="K710" s="36">
        <v>1</v>
      </c>
      <c r="L710" s="36">
        <v>42.579000000000001</v>
      </c>
      <c r="N710" s="36">
        <f>M710-((AFDW!P675)*M710)</f>
        <v>0</v>
      </c>
      <c r="X710" s="38"/>
    </row>
    <row r="711" spans="1:38" ht="13" x14ac:dyDescent="0.15">
      <c r="A711" s="60" t="s">
        <v>50</v>
      </c>
      <c r="B711" s="36" t="s">
        <v>37</v>
      </c>
      <c r="C711" s="36">
        <v>1</v>
      </c>
      <c r="D711" s="37">
        <v>44740</v>
      </c>
      <c r="E711" s="36" t="s">
        <v>41</v>
      </c>
      <c r="H711" s="36">
        <v>29.26</v>
      </c>
      <c r="I711" s="36">
        <v>9</v>
      </c>
      <c r="J711" s="36">
        <v>104.02</v>
      </c>
      <c r="K711" s="36">
        <v>1</v>
      </c>
      <c r="L711" s="36">
        <v>42.579000000000001</v>
      </c>
      <c r="N711" s="36">
        <f>M711-((AFDW!P676)*M711)</f>
        <v>0</v>
      </c>
      <c r="X711" s="38"/>
    </row>
    <row r="712" spans="1:38" ht="13" x14ac:dyDescent="0.15">
      <c r="A712" s="60" t="s">
        <v>50</v>
      </c>
      <c r="B712" s="36" t="s">
        <v>37</v>
      </c>
      <c r="C712" s="36">
        <v>1</v>
      </c>
      <c r="D712" s="37">
        <v>44740</v>
      </c>
      <c r="E712" s="36" t="s">
        <v>41</v>
      </c>
      <c r="H712" s="36">
        <v>29.26</v>
      </c>
      <c r="I712" s="36">
        <v>10</v>
      </c>
      <c r="J712" s="36">
        <v>108.75</v>
      </c>
      <c r="K712" s="36">
        <v>1</v>
      </c>
      <c r="L712" s="36">
        <v>28.145900000000001</v>
      </c>
      <c r="N712" s="36">
        <f>M712-((AFDW!P677)*M712)</f>
        <v>0</v>
      </c>
      <c r="X712" s="38"/>
    </row>
    <row r="713" spans="1:38" ht="13" x14ac:dyDescent="0.15">
      <c r="A713" s="60" t="s">
        <v>50</v>
      </c>
      <c r="B713" s="36" t="s">
        <v>37</v>
      </c>
      <c r="C713" s="36">
        <v>1</v>
      </c>
      <c r="D713" s="37">
        <v>44740</v>
      </c>
      <c r="E713" s="36" t="s">
        <v>41</v>
      </c>
      <c r="H713" s="36">
        <v>29.26</v>
      </c>
      <c r="I713" s="36">
        <v>10</v>
      </c>
      <c r="J713" s="36">
        <v>108.75</v>
      </c>
      <c r="K713" s="36">
        <v>1</v>
      </c>
      <c r="L713" s="36">
        <v>28.145900000000001</v>
      </c>
      <c r="N713" s="36">
        <f>M713-((AFDW!P678)*M713)</f>
        <v>0</v>
      </c>
      <c r="X713" s="38"/>
    </row>
    <row r="714" spans="1:38" ht="13" x14ac:dyDescent="0.15">
      <c r="A714" s="60" t="s">
        <v>50</v>
      </c>
      <c r="B714" s="36" t="s">
        <v>37</v>
      </c>
      <c r="C714" s="36">
        <v>1</v>
      </c>
      <c r="D714" s="37">
        <v>44740</v>
      </c>
      <c r="E714" s="36" t="s">
        <v>41</v>
      </c>
      <c r="H714" s="36">
        <v>29.26</v>
      </c>
      <c r="I714" s="36">
        <v>10</v>
      </c>
      <c r="J714" s="36">
        <v>108.75</v>
      </c>
      <c r="K714" s="36">
        <v>1</v>
      </c>
      <c r="L714" s="36">
        <v>28.145900000000001</v>
      </c>
      <c r="X714" s="38"/>
    </row>
    <row r="715" spans="1:38" ht="13" x14ac:dyDescent="0.15">
      <c r="A715" s="60" t="s">
        <v>50</v>
      </c>
      <c r="B715" s="36" t="s">
        <v>37</v>
      </c>
      <c r="C715" s="36">
        <v>1</v>
      </c>
      <c r="D715" s="37">
        <v>44740</v>
      </c>
      <c r="E715" s="36" t="s">
        <v>41</v>
      </c>
      <c r="H715" s="36">
        <v>29.26</v>
      </c>
      <c r="I715" s="36">
        <v>11</v>
      </c>
      <c r="J715" s="36">
        <v>105.55</v>
      </c>
      <c r="K715" s="36">
        <v>1</v>
      </c>
      <c r="L715" s="36">
        <v>30.732600000000001</v>
      </c>
      <c r="X715" s="38"/>
    </row>
    <row r="716" spans="1:38" ht="13" x14ac:dyDescent="0.15">
      <c r="A716" s="60" t="s">
        <v>50</v>
      </c>
      <c r="B716" s="36" t="s">
        <v>37</v>
      </c>
      <c r="C716" s="36">
        <v>1</v>
      </c>
      <c r="D716" s="37">
        <v>44740</v>
      </c>
      <c r="E716" s="36" t="s">
        <v>41</v>
      </c>
      <c r="H716" s="36">
        <v>29.26</v>
      </c>
      <c r="I716" s="36">
        <v>11</v>
      </c>
      <c r="J716" s="36">
        <v>105.55</v>
      </c>
      <c r="K716" s="36">
        <v>1</v>
      </c>
      <c r="L716" s="36">
        <v>30.732600000000001</v>
      </c>
      <c r="X716" s="38"/>
    </row>
    <row r="717" spans="1:38" ht="13" x14ac:dyDescent="0.15">
      <c r="A717" s="60" t="s">
        <v>50</v>
      </c>
      <c r="B717" s="36" t="s">
        <v>37</v>
      </c>
      <c r="C717" s="36">
        <v>1</v>
      </c>
      <c r="D717" s="37">
        <v>44740</v>
      </c>
      <c r="E717" s="36" t="s">
        <v>41</v>
      </c>
      <c r="H717" s="36">
        <v>29.26</v>
      </c>
      <c r="I717" s="36">
        <v>11</v>
      </c>
      <c r="J717" s="36">
        <v>105.55</v>
      </c>
      <c r="K717" s="36">
        <v>1</v>
      </c>
      <c r="L717" s="36">
        <v>30.732600000000001</v>
      </c>
      <c r="X717" s="38"/>
    </row>
    <row r="718" spans="1:38" ht="13" x14ac:dyDescent="0.15">
      <c r="A718" s="60" t="s">
        <v>50</v>
      </c>
      <c r="B718" s="36" t="s">
        <v>37</v>
      </c>
      <c r="C718" s="36">
        <v>1</v>
      </c>
      <c r="D718" s="37">
        <v>44740</v>
      </c>
      <c r="E718" s="36" t="s">
        <v>41</v>
      </c>
      <c r="H718" s="36">
        <v>29.26</v>
      </c>
      <c r="I718" s="36">
        <v>12</v>
      </c>
      <c r="J718" s="36">
        <v>110.95</v>
      </c>
      <c r="K718" s="36">
        <v>1</v>
      </c>
      <c r="L718" s="36">
        <v>35.067399999999999</v>
      </c>
      <c r="X718" s="38"/>
    </row>
    <row r="719" spans="1:38" ht="13" x14ac:dyDescent="0.15">
      <c r="A719" s="60" t="s">
        <v>50</v>
      </c>
      <c r="B719" s="36" t="s">
        <v>37</v>
      </c>
      <c r="C719" s="36">
        <v>1</v>
      </c>
      <c r="D719" s="37">
        <v>44740</v>
      </c>
      <c r="E719" s="36" t="s">
        <v>41</v>
      </c>
      <c r="H719" s="36">
        <v>29.26</v>
      </c>
      <c r="I719" s="36">
        <v>12</v>
      </c>
      <c r="J719" s="36">
        <v>110.95</v>
      </c>
      <c r="K719" s="36">
        <v>1</v>
      </c>
      <c r="L719" s="36">
        <v>35.067399999999999</v>
      </c>
      <c r="X719" s="38"/>
    </row>
    <row r="720" spans="1:38" ht="13" x14ac:dyDescent="0.15">
      <c r="A720" s="61" t="s">
        <v>50</v>
      </c>
      <c r="B720" s="40" t="s">
        <v>37</v>
      </c>
      <c r="C720" s="40">
        <v>1</v>
      </c>
      <c r="D720" s="41">
        <v>44740</v>
      </c>
      <c r="E720" s="40" t="s">
        <v>41</v>
      </c>
      <c r="F720" s="40"/>
      <c r="G720" s="40"/>
      <c r="H720" s="40">
        <v>29.26</v>
      </c>
      <c r="I720" s="40">
        <v>12</v>
      </c>
      <c r="J720" s="40">
        <v>110.95</v>
      </c>
      <c r="K720" s="40">
        <v>1</v>
      </c>
      <c r="L720" s="40">
        <v>35.067399999999999</v>
      </c>
      <c r="M720" s="40"/>
      <c r="N720" s="40">
        <f>M720-((AFDW!P679)*M720)</f>
        <v>0</v>
      </c>
      <c r="O720" s="40"/>
      <c r="P720" s="40"/>
      <c r="Q720" s="40"/>
      <c r="R720" s="40"/>
      <c r="S720" s="40"/>
      <c r="T720" s="40"/>
      <c r="U720" s="40"/>
      <c r="V720" s="40"/>
      <c r="W720" s="40"/>
      <c r="X720" s="42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</row>
    <row r="721" spans="1:24" ht="13" x14ac:dyDescent="0.15">
      <c r="A721" s="35" t="s">
        <v>50</v>
      </c>
      <c r="B721" s="36" t="s">
        <v>37</v>
      </c>
      <c r="C721" s="36">
        <v>1</v>
      </c>
      <c r="D721" s="37">
        <v>44754</v>
      </c>
      <c r="E721" s="36" t="s">
        <v>48</v>
      </c>
      <c r="H721" s="36">
        <v>39.619999999999997</v>
      </c>
      <c r="I721" s="36">
        <v>1</v>
      </c>
      <c r="K721" s="36">
        <v>1</v>
      </c>
      <c r="N721" s="36">
        <f>M721-((AFDW!P680)*M721)</f>
        <v>0</v>
      </c>
      <c r="O721" s="36" t="e">
        <f t="shared" ref="O721:O780" si="57">1-(M721/L721)</f>
        <v>#DIV/0!</v>
      </c>
      <c r="P721" s="36" t="e">
        <f t="shared" ref="P721:P780" si="58">1-(N721/L721)</f>
        <v>#DIV/0!</v>
      </c>
      <c r="R721" s="36" t="e">
        <f t="shared" ref="R721:R729" si="59">L721/N721</f>
        <v>#DIV/0!</v>
      </c>
      <c r="X721" s="38"/>
    </row>
    <row r="722" spans="1:24" ht="13" x14ac:dyDescent="0.15">
      <c r="A722" s="35" t="s">
        <v>50</v>
      </c>
      <c r="B722" s="36" t="s">
        <v>37</v>
      </c>
      <c r="C722" s="36">
        <v>1</v>
      </c>
      <c r="D722" s="37">
        <v>44754</v>
      </c>
      <c r="E722" s="36" t="s">
        <v>48</v>
      </c>
      <c r="H722" s="36">
        <v>39.619999999999997</v>
      </c>
      <c r="I722" s="36">
        <v>1</v>
      </c>
      <c r="K722" s="36">
        <v>1</v>
      </c>
      <c r="N722" s="36">
        <f>M722-((AFDW!P681)*M722)</f>
        <v>0</v>
      </c>
      <c r="O722" s="36" t="e">
        <f t="shared" si="57"/>
        <v>#DIV/0!</v>
      </c>
      <c r="P722" s="36" t="e">
        <f t="shared" si="58"/>
        <v>#DIV/0!</v>
      </c>
      <c r="R722" s="36" t="e">
        <f t="shared" si="59"/>
        <v>#DIV/0!</v>
      </c>
      <c r="X722" s="38"/>
    </row>
    <row r="723" spans="1:24" ht="13" x14ac:dyDescent="0.15">
      <c r="A723" s="35" t="s">
        <v>50</v>
      </c>
      <c r="B723" s="36" t="s">
        <v>37</v>
      </c>
      <c r="C723" s="36">
        <v>1</v>
      </c>
      <c r="D723" s="37">
        <v>44754</v>
      </c>
      <c r="E723" s="36" t="s">
        <v>48</v>
      </c>
      <c r="H723" s="36">
        <v>39.619999999999997</v>
      </c>
      <c r="I723" s="36">
        <v>1</v>
      </c>
      <c r="K723" s="36">
        <v>1</v>
      </c>
      <c r="N723" s="36">
        <f>M723-((AFDW!P682)*M723)</f>
        <v>0</v>
      </c>
      <c r="O723" s="36" t="e">
        <f t="shared" si="57"/>
        <v>#DIV/0!</v>
      </c>
      <c r="P723" s="36" t="e">
        <f t="shared" si="58"/>
        <v>#DIV/0!</v>
      </c>
      <c r="R723" s="36" t="e">
        <f t="shared" si="59"/>
        <v>#DIV/0!</v>
      </c>
      <c r="X723" s="38"/>
    </row>
    <row r="724" spans="1:24" ht="13" x14ac:dyDescent="0.15">
      <c r="A724" s="35" t="s">
        <v>50</v>
      </c>
      <c r="B724" s="36" t="s">
        <v>37</v>
      </c>
      <c r="C724" s="36">
        <v>1</v>
      </c>
      <c r="D724" s="37">
        <v>44754</v>
      </c>
      <c r="E724" s="36" t="s">
        <v>48</v>
      </c>
      <c r="H724" s="36">
        <v>39.619999999999997</v>
      </c>
      <c r="I724" s="36">
        <v>2</v>
      </c>
      <c r="K724" s="36">
        <v>1</v>
      </c>
      <c r="N724" s="36">
        <f>M724-((AFDW!P683)*M724)</f>
        <v>0</v>
      </c>
      <c r="O724" s="36" t="e">
        <f t="shared" si="57"/>
        <v>#DIV/0!</v>
      </c>
      <c r="P724" s="36" t="e">
        <f t="shared" si="58"/>
        <v>#DIV/0!</v>
      </c>
      <c r="R724" s="36" t="e">
        <f t="shared" si="59"/>
        <v>#DIV/0!</v>
      </c>
      <c r="X724" s="38"/>
    </row>
    <row r="725" spans="1:24" ht="13" x14ac:dyDescent="0.15">
      <c r="A725" s="35" t="s">
        <v>50</v>
      </c>
      <c r="B725" s="36" t="s">
        <v>37</v>
      </c>
      <c r="C725" s="36">
        <v>1</v>
      </c>
      <c r="D725" s="37">
        <v>44754</v>
      </c>
      <c r="E725" s="36" t="s">
        <v>48</v>
      </c>
      <c r="H725" s="36">
        <v>39.619999999999997</v>
      </c>
      <c r="I725" s="36">
        <v>2</v>
      </c>
      <c r="K725" s="36">
        <v>1</v>
      </c>
      <c r="N725" s="36">
        <f>M725-((AFDW!P684)*M725)</f>
        <v>0</v>
      </c>
      <c r="O725" s="36" t="e">
        <f t="shared" si="57"/>
        <v>#DIV/0!</v>
      </c>
      <c r="P725" s="36" t="e">
        <f t="shared" si="58"/>
        <v>#DIV/0!</v>
      </c>
      <c r="R725" s="36" t="e">
        <f t="shared" si="59"/>
        <v>#DIV/0!</v>
      </c>
      <c r="X725" s="38"/>
    </row>
    <row r="726" spans="1:24" ht="13" x14ac:dyDescent="0.15">
      <c r="A726" s="35" t="s">
        <v>50</v>
      </c>
      <c r="B726" s="36" t="s">
        <v>37</v>
      </c>
      <c r="C726" s="36">
        <v>1</v>
      </c>
      <c r="D726" s="37">
        <v>44754</v>
      </c>
      <c r="E726" s="36" t="s">
        <v>48</v>
      </c>
      <c r="H726" s="36">
        <v>39.619999999999997</v>
      </c>
      <c r="I726" s="36">
        <v>2</v>
      </c>
      <c r="K726" s="36">
        <v>1</v>
      </c>
      <c r="N726" s="36">
        <f>M726-((AFDW!P685)*M726)</f>
        <v>0</v>
      </c>
      <c r="O726" s="36" t="e">
        <f t="shared" si="57"/>
        <v>#DIV/0!</v>
      </c>
      <c r="P726" s="36" t="e">
        <f t="shared" si="58"/>
        <v>#DIV/0!</v>
      </c>
      <c r="R726" s="36" t="e">
        <f t="shared" si="59"/>
        <v>#DIV/0!</v>
      </c>
      <c r="X726" s="38"/>
    </row>
    <row r="727" spans="1:24" ht="13" x14ac:dyDescent="0.15">
      <c r="A727" s="35" t="s">
        <v>50</v>
      </c>
      <c r="B727" s="36" t="s">
        <v>37</v>
      </c>
      <c r="C727" s="36">
        <v>1</v>
      </c>
      <c r="D727" s="37">
        <v>44754</v>
      </c>
      <c r="E727" s="36" t="s">
        <v>48</v>
      </c>
      <c r="H727" s="36">
        <v>39.619999999999997</v>
      </c>
      <c r="I727" s="36">
        <v>3</v>
      </c>
      <c r="K727" s="36">
        <v>1</v>
      </c>
      <c r="N727" s="36">
        <f>M727-((AFDW!P686)*M727)</f>
        <v>0</v>
      </c>
      <c r="O727" s="36" t="e">
        <f t="shared" si="57"/>
        <v>#DIV/0!</v>
      </c>
      <c r="P727" s="36" t="e">
        <f t="shared" si="58"/>
        <v>#DIV/0!</v>
      </c>
      <c r="R727" s="36" t="e">
        <f t="shared" si="59"/>
        <v>#DIV/0!</v>
      </c>
      <c r="X727" s="38"/>
    </row>
    <row r="728" spans="1:24" ht="13" x14ac:dyDescent="0.15">
      <c r="A728" s="35" t="s">
        <v>50</v>
      </c>
      <c r="B728" s="36" t="s">
        <v>37</v>
      </c>
      <c r="C728" s="36">
        <v>1</v>
      </c>
      <c r="D728" s="37">
        <v>44754</v>
      </c>
      <c r="E728" s="36" t="s">
        <v>48</v>
      </c>
      <c r="H728" s="36">
        <v>39.619999999999997</v>
      </c>
      <c r="I728" s="36">
        <v>3</v>
      </c>
      <c r="K728" s="36">
        <v>1</v>
      </c>
      <c r="N728" s="36">
        <f>M728-((AFDW!P687)*M728)</f>
        <v>0</v>
      </c>
      <c r="O728" s="36" t="e">
        <f t="shared" si="57"/>
        <v>#DIV/0!</v>
      </c>
      <c r="P728" s="36" t="e">
        <f t="shared" si="58"/>
        <v>#DIV/0!</v>
      </c>
      <c r="R728" s="36" t="e">
        <f t="shared" si="59"/>
        <v>#DIV/0!</v>
      </c>
      <c r="X728" s="38"/>
    </row>
    <row r="729" spans="1:24" ht="13" x14ac:dyDescent="0.15">
      <c r="A729" s="35" t="s">
        <v>50</v>
      </c>
      <c r="B729" s="36" t="s">
        <v>37</v>
      </c>
      <c r="C729" s="36">
        <v>1</v>
      </c>
      <c r="D729" s="37">
        <v>44754</v>
      </c>
      <c r="E729" s="36" t="s">
        <v>48</v>
      </c>
      <c r="H729" s="36">
        <v>39.619999999999997</v>
      </c>
      <c r="I729" s="36">
        <v>3</v>
      </c>
      <c r="K729" s="36">
        <v>1</v>
      </c>
      <c r="N729" s="36">
        <f>M729-((AFDW!P688)*M729)</f>
        <v>0</v>
      </c>
      <c r="O729" s="36" t="e">
        <f t="shared" si="57"/>
        <v>#DIV/0!</v>
      </c>
      <c r="P729" s="36" t="e">
        <f t="shared" si="58"/>
        <v>#DIV/0!</v>
      </c>
      <c r="R729" s="36" t="e">
        <f t="shared" si="59"/>
        <v>#DIV/0!</v>
      </c>
      <c r="X729" s="38"/>
    </row>
    <row r="730" spans="1:24" ht="13" x14ac:dyDescent="0.15">
      <c r="A730" s="35" t="s">
        <v>50</v>
      </c>
      <c r="B730" s="36" t="s">
        <v>37</v>
      </c>
      <c r="C730" s="36">
        <v>1</v>
      </c>
      <c r="D730" s="37">
        <v>44754</v>
      </c>
      <c r="E730" s="36" t="s">
        <v>48</v>
      </c>
      <c r="H730" s="36">
        <v>39.619999999999997</v>
      </c>
      <c r="I730" s="36">
        <v>4</v>
      </c>
      <c r="K730" s="36">
        <v>1</v>
      </c>
      <c r="N730" s="36">
        <f>M730-((AFDW!P689)*M730)</f>
        <v>0</v>
      </c>
      <c r="O730" s="36" t="e">
        <f t="shared" si="57"/>
        <v>#DIV/0!</v>
      </c>
      <c r="P730" s="36" t="e">
        <f t="shared" si="58"/>
        <v>#DIV/0!</v>
      </c>
      <c r="X730" s="38"/>
    </row>
    <row r="731" spans="1:24" ht="13" x14ac:dyDescent="0.15">
      <c r="A731" s="35" t="s">
        <v>50</v>
      </c>
      <c r="B731" s="36" t="s">
        <v>37</v>
      </c>
      <c r="C731" s="36">
        <v>1</v>
      </c>
      <c r="D731" s="37">
        <v>44754</v>
      </c>
      <c r="E731" s="36" t="s">
        <v>48</v>
      </c>
      <c r="H731" s="36">
        <v>39.619999999999997</v>
      </c>
      <c r="I731" s="36">
        <v>4</v>
      </c>
      <c r="K731" s="36">
        <v>1</v>
      </c>
      <c r="N731" s="36">
        <f>M731-((AFDW!P690)*M731)</f>
        <v>0</v>
      </c>
      <c r="O731" s="36" t="e">
        <f t="shared" si="57"/>
        <v>#DIV/0!</v>
      </c>
      <c r="P731" s="36" t="e">
        <f t="shared" si="58"/>
        <v>#DIV/0!</v>
      </c>
      <c r="X731" s="38"/>
    </row>
    <row r="732" spans="1:24" ht="13" x14ac:dyDescent="0.15">
      <c r="A732" s="35" t="s">
        <v>50</v>
      </c>
      <c r="B732" s="36" t="s">
        <v>37</v>
      </c>
      <c r="C732" s="36">
        <v>1</v>
      </c>
      <c r="D732" s="37">
        <v>44754</v>
      </c>
      <c r="E732" s="36" t="s">
        <v>48</v>
      </c>
      <c r="H732" s="36">
        <v>39.619999999999997</v>
      </c>
      <c r="I732" s="36">
        <v>4</v>
      </c>
      <c r="K732" s="36">
        <v>1</v>
      </c>
      <c r="N732" s="36">
        <f>M732-((AFDW!P691)*M732)</f>
        <v>0</v>
      </c>
      <c r="O732" s="36" t="e">
        <f t="shared" si="57"/>
        <v>#DIV/0!</v>
      </c>
      <c r="P732" s="36" t="e">
        <f t="shared" si="58"/>
        <v>#DIV/0!</v>
      </c>
      <c r="X732" s="38"/>
    </row>
    <row r="733" spans="1:24" ht="13" x14ac:dyDescent="0.15">
      <c r="A733" s="35" t="s">
        <v>50</v>
      </c>
      <c r="B733" s="36" t="s">
        <v>37</v>
      </c>
      <c r="C733" s="36">
        <v>1</v>
      </c>
      <c r="D733" s="37">
        <v>44754</v>
      </c>
      <c r="E733" s="36" t="s">
        <v>48</v>
      </c>
      <c r="H733" s="36">
        <v>39.619999999999997</v>
      </c>
      <c r="I733" s="36">
        <v>5</v>
      </c>
      <c r="K733" s="36">
        <v>1</v>
      </c>
      <c r="N733" s="36">
        <f>M733-((AFDW!P692)*M733)</f>
        <v>0</v>
      </c>
      <c r="O733" s="36" t="e">
        <f t="shared" si="57"/>
        <v>#DIV/0!</v>
      </c>
      <c r="P733" s="36" t="e">
        <f t="shared" si="58"/>
        <v>#DIV/0!</v>
      </c>
      <c r="X733" s="38"/>
    </row>
    <row r="734" spans="1:24" ht="13" x14ac:dyDescent="0.15">
      <c r="A734" s="35" t="s">
        <v>50</v>
      </c>
      <c r="B734" s="36" t="s">
        <v>37</v>
      </c>
      <c r="C734" s="36">
        <v>1</v>
      </c>
      <c r="D734" s="37">
        <v>44754</v>
      </c>
      <c r="E734" s="36" t="s">
        <v>48</v>
      </c>
      <c r="H734" s="36">
        <v>39.619999999999997</v>
      </c>
      <c r="I734" s="36">
        <v>5</v>
      </c>
      <c r="K734" s="36">
        <v>1</v>
      </c>
      <c r="N734" s="36">
        <f>M734-((AFDW!P693)*M734)</f>
        <v>0</v>
      </c>
      <c r="O734" s="36" t="e">
        <f t="shared" si="57"/>
        <v>#DIV/0!</v>
      </c>
      <c r="P734" s="36" t="e">
        <f t="shared" si="58"/>
        <v>#DIV/0!</v>
      </c>
      <c r="X734" s="38"/>
    </row>
    <row r="735" spans="1:24" ht="13" x14ac:dyDescent="0.15">
      <c r="A735" s="35" t="s">
        <v>50</v>
      </c>
      <c r="B735" s="36" t="s">
        <v>37</v>
      </c>
      <c r="C735" s="36">
        <v>1</v>
      </c>
      <c r="D735" s="37">
        <v>44754</v>
      </c>
      <c r="E735" s="36" t="s">
        <v>48</v>
      </c>
      <c r="H735" s="36">
        <v>39.619999999999997</v>
      </c>
      <c r="I735" s="36">
        <v>5</v>
      </c>
      <c r="K735" s="36">
        <v>1</v>
      </c>
      <c r="N735" s="36">
        <f>M735-((AFDW!P694)*M735)</f>
        <v>0</v>
      </c>
      <c r="O735" s="36" t="e">
        <f t="shared" si="57"/>
        <v>#DIV/0!</v>
      </c>
      <c r="P735" s="36" t="e">
        <f t="shared" si="58"/>
        <v>#DIV/0!</v>
      </c>
      <c r="X735" s="38"/>
    </row>
    <row r="736" spans="1:24" ht="13" x14ac:dyDescent="0.15">
      <c r="A736" s="35" t="s">
        <v>50</v>
      </c>
      <c r="B736" s="36" t="s">
        <v>37</v>
      </c>
      <c r="C736" s="36">
        <v>1</v>
      </c>
      <c r="D736" s="37">
        <v>44754</v>
      </c>
      <c r="E736" s="36" t="s">
        <v>48</v>
      </c>
      <c r="H736" s="36">
        <v>39.619999999999997</v>
      </c>
      <c r="I736" s="36">
        <v>6</v>
      </c>
      <c r="K736" s="36">
        <v>1</v>
      </c>
      <c r="N736" s="36">
        <f>M736-((AFDW!P695)*M736)</f>
        <v>0</v>
      </c>
      <c r="O736" s="36" t="e">
        <f t="shared" si="57"/>
        <v>#DIV/0!</v>
      </c>
      <c r="P736" s="36" t="e">
        <f t="shared" si="58"/>
        <v>#DIV/0!</v>
      </c>
      <c r="X736" s="38"/>
    </row>
    <row r="737" spans="1:38" ht="13" x14ac:dyDescent="0.15">
      <c r="A737" s="35" t="s">
        <v>50</v>
      </c>
      <c r="B737" s="36" t="s">
        <v>37</v>
      </c>
      <c r="C737" s="36">
        <v>1</v>
      </c>
      <c r="D737" s="37">
        <v>44754</v>
      </c>
      <c r="E737" s="36" t="s">
        <v>48</v>
      </c>
      <c r="H737" s="36">
        <v>39.619999999999997</v>
      </c>
      <c r="I737" s="36">
        <v>6</v>
      </c>
      <c r="K737" s="36">
        <v>1</v>
      </c>
      <c r="N737" s="36">
        <f>M737-((AFDW!P696)*M737)</f>
        <v>0</v>
      </c>
      <c r="O737" s="36" t="e">
        <f t="shared" si="57"/>
        <v>#DIV/0!</v>
      </c>
      <c r="P737" s="36" t="e">
        <f t="shared" si="58"/>
        <v>#DIV/0!</v>
      </c>
      <c r="X737" s="38"/>
    </row>
    <row r="738" spans="1:38" ht="13" x14ac:dyDescent="0.15">
      <c r="A738" s="35" t="s">
        <v>50</v>
      </c>
      <c r="B738" s="36" t="s">
        <v>37</v>
      </c>
      <c r="C738" s="36">
        <v>1</v>
      </c>
      <c r="D738" s="37">
        <v>44754</v>
      </c>
      <c r="E738" s="36" t="s">
        <v>48</v>
      </c>
      <c r="H738" s="36">
        <v>39.619999999999997</v>
      </c>
      <c r="I738" s="36">
        <v>6</v>
      </c>
      <c r="K738" s="36">
        <v>1</v>
      </c>
      <c r="N738" s="36">
        <f>M738-((AFDW!P697)*M738)</f>
        <v>0</v>
      </c>
      <c r="O738" s="36" t="e">
        <f t="shared" si="57"/>
        <v>#DIV/0!</v>
      </c>
      <c r="P738" s="36" t="e">
        <f t="shared" si="58"/>
        <v>#DIV/0!</v>
      </c>
      <c r="X738" s="38"/>
    </row>
    <row r="739" spans="1:38" ht="13" x14ac:dyDescent="0.15">
      <c r="A739" s="35" t="s">
        <v>50</v>
      </c>
      <c r="B739" s="36" t="s">
        <v>37</v>
      </c>
      <c r="C739" s="36">
        <v>1</v>
      </c>
      <c r="D739" s="37">
        <v>44754</v>
      </c>
      <c r="E739" s="36" t="s">
        <v>48</v>
      </c>
      <c r="H739" s="36">
        <v>39.619999999999997</v>
      </c>
      <c r="I739" s="36">
        <v>7</v>
      </c>
      <c r="K739" s="36">
        <v>1</v>
      </c>
      <c r="N739" s="36">
        <f>M739-((AFDW!P698)*M739)</f>
        <v>0</v>
      </c>
      <c r="O739" s="36" t="e">
        <f t="shared" si="57"/>
        <v>#DIV/0!</v>
      </c>
      <c r="P739" s="36" t="e">
        <f t="shared" si="58"/>
        <v>#DIV/0!</v>
      </c>
      <c r="X739" s="38"/>
    </row>
    <row r="740" spans="1:38" ht="13" x14ac:dyDescent="0.15">
      <c r="A740" s="35" t="s">
        <v>50</v>
      </c>
      <c r="B740" s="36" t="s">
        <v>37</v>
      </c>
      <c r="C740" s="36">
        <v>1</v>
      </c>
      <c r="D740" s="37">
        <v>44754</v>
      </c>
      <c r="E740" s="36" t="s">
        <v>48</v>
      </c>
      <c r="H740" s="36">
        <v>39.619999999999997</v>
      </c>
      <c r="I740" s="36">
        <v>7</v>
      </c>
      <c r="K740" s="36">
        <v>1</v>
      </c>
      <c r="N740" s="36">
        <f>M740-((AFDW!P699)*M740)</f>
        <v>0</v>
      </c>
      <c r="O740" s="36" t="e">
        <f t="shared" si="57"/>
        <v>#DIV/0!</v>
      </c>
      <c r="P740" s="36" t="e">
        <f t="shared" si="58"/>
        <v>#DIV/0!</v>
      </c>
      <c r="X740" s="38"/>
    </row>
    <row r="741" spans="1:38" ht="13" x14ac:dyDescent="0.15">
      <c r="A741" s="35" t="s">
        <v>50</v>
      </c>
      <c r="B741" s="36" t="s">
        <v>37</v>
      </c>
      <c r="C741" s="36">
        <v>1</v>
      </c>
      <c r="D741" s="37">
        <v>44754</v>
      </c>
      <c r="E741" s="36" t="s">
        <v>48</v>
      </c>
      <c r="H741" s="36">
        <v>39.619999999999997</v>
      </c>
      <c r="I741" s="36">
        <v>7</v>
      </c>
      <c r="K741" s="36">
        <v>1</v>
      </c>
      <c r="N741" s="36">
        <f>M741-((AFDW!P700)*M741)</f>
        <v>0</v>
      </c>
      <c r="O741" s="36" t="e">
        <f t="shared" si="57"/>
        <v>#DIV/0!</v>
      </c>
      <c r="P741" s="36" t="e">
        <f t="shared" si="58"/>
        <v>#DIV/0!</v>
      </c>
      <c r="X741" s="38"/>
    </row>
    <row r="742" spans="1:38" ht="13" x14ac:dyDescent="0.15">
      <c r="A742" s="35" t="s">
        <v>50</v>
      </c>
      <c r="B742" s="36" t="s">
        <v>37</v>
      </c>
      <c r="C742" s="36">
        <v>1</v>
      </c>
      <c r="D742" s="37">
        <v>44754</v>
      </c>
      <c r="E742" s="36" t="s">
        <v>48</v>
      </c>
      <c r="H742" s="36">
        <v>39.619999999999997</v>
      </c>
      <c r="I742" s="36">
        <v>8</v>
      </c>
      <c r="K742" s="36">
        <v>1</v>
      </c>
      <c r="N742" s="36">
        <f>M742-((AFDW!P701)*M742)</f>
        <v>0</v>
      </c>
      <c r="O742" s="36" t="e">
        <f t="shared" si="57"/>
        <v>#DIV/0!</v>
      </c>
      <c r="P742" s="36" t="e">
        <f t="shared" si="58"/>
        <v>#DIV/0!</v>
      </c>
      <c r="X742" s="38"/>
    </row>
    <row r="743" spans="1:38" ht="13" x14ac:dyDescent="0.15">
      <c r="A743" s="35" t="s">
        <v>50</v>
      </c>
      <c r="B743" s="36" t="s">
        <v>37</v>
      </c>
      <c r="C743" s="36">
        <v>1</v>
      </c>
      <c r="D743" s="37">
        <v>44754</v>
      </c>
      <c r="E743" s="36" t="s">
        <v>48</v>
      </c>
      <c r="H743" s="36">
        <v>39.619999999999997</v>
      </c>
      <c r="I743" s="36">
        <v>8</v>
      </c>
      <c r="K743" s="36">
        <v>1</v>
      </c>
      <c r="N743" s="36">
        <f>M743-((AFDW!P702)*M743)</f>
        <v>0</v>
      </c>
      <c r="O743" s="36" t="e">
        <f t="shared" si="57"/>
        <v>#DIV/0!</v>
      </c>
      <c r="P743" s="36" t="e">
        <f t="shared" si="58"/>
        <v>#DIV/0!</v>
      </c>
      <c r="X743" s="38"/>
    </row>
    <row r="744" spans="1:38" ht="13" x14ac:dyDescent="0.15">
      <c r="A744" s="35" t="s">
        <v>50</v>
      </c>
      <c r="B744" s="36" t="s">
        <v>37</v>
      </c>
      <c r="C744" s="36">
        <v>1</v>
      </c>
      <c r="D744" s="37">
        <v>44754</v>
      </c>
      <c r="E744" s="36" t="s">
        <v>48</v>
      </c>
      <c r="H744" s="36">
        <v>39.619999999999997</v>
      </c>
      <c r="I744" s="36">
        <v>8</v>
      </c>
      <c r="K744" s="36">
        <v>1</v>
      </c>
      <c r="N744" s="36">
        <f>M744-((AFDW!P703)*M744)</f>
        <v>0</v>
      </c>
      <c r="O744" s="36" t="e">
        <f t="shared" si="57"/>
        <v>#DIV/0!</v>
      </c>
      <c r="P744" s="36" t="e">
        <f t="shared" si="58"/>
        <v>#DIV/0!</v>
      </c>
      <c r="X744" s="38"/>
    </row>
    <row r="745" spans="1:38" ht="13" x14ac:dyDescent="0.15">
      <c r="A745" s="35" t="s">
        <v>50</v>
      </c>
      <c r="B745" s="36" t="s">
        <v>37</v>
      </c>
      <c r="C745" s="36">
        <v>1</v>
      </c>
      <c r="D745" s="37">
        <v>44754</v>
      </c>
      <c r="E745" s="36" t="s">
        <v>48</v>
      </c>
      <c r="H745" s="36">
        <v>39.619999999999997</v>
      </c>
      <c r="I745" s="36">
        <v>9</v>
      </c>
      <c r="K745" s="36">
        <v>1</v>
      </c>
      <c r="N745" s="36">
        <f>M745-((AFDW!P704)*M745)</f>
        <v>0</v>
      </c>
      <c r="O745" s="36" t="e">
        <f t="shared" si="57"/>
        <v>#DIV/0!</v>
      </c>
      <c r="P745" s="36" t="e">
        <f t="shared" si="58"/>
        <v>#DIV/0!</v>
      </c>
      <c r="X745" s="38"/>
    </row>
    <row r="746" spans="1:38" ht="13" x14ac:dyDescent="0.15">
      <c r="A746" s="35" t="s">
        <v>50</v>
      </c>
      <c r="B746" s="36" t="s">
        <v>37</v>
      </c>
      <c r="C746" s="36">
        <v>1</v>
      </c>
      <c r="D746" s="37">
        <v>44754</v>
      </c>
      <c r="E746" s="36" t="s">
        <v>48</v>
      </c>
      <c r="H746" s="36">
        <v>39.619999999999997</v>
      </c>
      <c r="I746" s="36">
        <v>9</v>
      </c>
      <c r="K746" s="36">
        <v>1</v>
      </c>
      <c r="N746" s="36">
        <f>M746-((AFDW!P705)*M746)</f>
        <v>0</v>
      </c>
      <c r="O746" s="36" t="e">
        <f t="shared" si="57"/>
        <v>#DIV/0!</v>
      </c>
      <c r="P746" s="36" t="e">
        <f t="shared" si="58"/>
        <v>#DIV/0!</v>
      </c>
      <c r="X746" s="38"/>
    </row>
    <row r="747" spans="1:38" ht="13" x14ac:dyDescent="0.15">
      <c r="A747" s="35" t="s">
        <v>50</v>
      </c>
      <c r="B747" s="36" t="s">
        <v>37</v>
      </c>
      <c r="C747" s="36">
        <v>1</v>
      </c>
      <c r="D747" s="37">
        <v>44754</v>
      </c>
      <c r="E747" s="36" t="s">
        <v>48</v>
      </c>
      <c r="H747" s="36">
        <v>39.619999999999997</v>
      </c>
      <c r="I747" s="36">
        <v>9</v>
      </c>
      <c r="K747" s="36">
        <v>1</v>
      </c>
      <c r="N747" s="36">
        <f>M747-((AFDW!P706)*M747)</f>
        <v>0</v>
      </c>
      <c r="O747" s="36" t="e">
        <f t="shared" si="57"/>
        <v>#DIV/0!</v>
      </c>
      <c r="P747" s="36" t="e">
        <f t="shared" si="58"/>
        <v>#DIV/0!</v>
      </c>
      <c r="X747" s="38"/>
    </row>
    <row r="748" spans="1:38" ht="13" x14ac:dyDescent="0.15">
      <c r="A748" s="35" t="s">
        <v>50</v>
      </c>
      <c r="B748" s="36" t="s">
        <v>37</v>
      </c>
      <c r="C748" s="36">
        <v>1</v>
      </c>
      <c r="D748" s="37">
        <v>44754</v>
      </c>
      <c r="E748" s="36" t="s">
        <v>48</v>
      </c>
      <c r="H748" s="36">
        <v>39.619999999999997</v>
      </c>
      <c r="I748" s="36">
        <v>10</v>
      </c>
      <c r="K748" s="36">
        <v>1</v>
      </c>
      <c r="N748" s="36">
        <f>M748-((AFDW!P707)*M748)</f>
        <v>0</v>
      </c>
      <c r="O748" s="36" t="e">
        <f t="shared" si="57"/>
        <v>#DIV/0!</v>
      </c>
      <c r="P748" s="36" t="e">
        <f t="shared" si="58"/>
        <v>#DIV/0!</v>
      </c>
      <c r="X748" s="38"/>
    </row>
    <row r="749" spans="1:38" ht="13" x14ac:dyDescent="0.15">
      <c r="A749" s="35" t="s">
        <v>50</v>
      </c>
      <c r="B749" s="36" t="s">
        <v>37</v>
      </c>
      <c r="C749" s="36">
        <v>1</v>
      </c>
      <c r="D749" s="37">
        <v>44754</v>
      </c>
      <c r="E749" s="36" t="s">
        <v>48</v>
      </c>
      <c r="H749" s="36">
        <v>39.619999999999997</v>
      </c>
      <c r="I749" s="36">
        <v>10</v>
      </c>
      <c r="K749" s="36">
        <v>1</v>
      </c>
      <c r="N749" s="36">
        <f>M749-((AFDW!P708)*M749)</f>
        <v>0</v>
      </c>
      <c r="O749" s="36" t="e">
        <f t="shared" si="57"/>
        <v>#DIV/0!</v>
      </c>
      <c r="P749" s="36" t="e">
        <f t="shared" si="58"/>
        <v>#DIV/0!</v>
      </c>
      <c r="X749" s="38"/>
    </row>
    <row r="750" spans="1:38" ht="13" x14ac:dyDescent="0.15">
      <c r="A750" s="39" t="s">
        <v>50</v>
      </c>
      <c r="B750" s="40" t="s">
        <v>37</v>
      </c>
      <c r="C750" s="40">
        <v>1</v>
      </c>
      <c r="D750" s="41">
        <v>44754</v>
      </c>
      <c r="E750" s="40" t="s">
        <v>48</v>
      </c>
      <c r="F750" s="40"/>
      <c r="G750" s="40"/>
      <c r="H750" s="40">
        <v>39.619999999999997</v>
      </c>
      <c r="I750" s="40">
        <v>10</v>
      </c>
      <c r="J750" s="40"/>
      <c r="K750" s="40">
        <v>1</v>
      </c>
      <c r="L750" s="40"/>
      <c r="M750" s="40"/>
      <c r="N750" s="40">
        <f>M750-((AFDW!P709)*M750)</f>
        <v>0</v>
      </c>
      <c r="O750" s="40" t="e">
        <f t="shared" si="57"/>
        <v>#DIV/0!</v>
      </c>
      <c r="P750" s="40" t="e">
        <f t="shared" si="58"/>
        <v>#DIV/0!</v>
      </c>
      <c r="Q750" s="40"/>
      <c r="R750" s="40"/>
      <c r="S750" s="40"/>
      <c r="T750" s="40"/>
      <c r="U750" s="40"/>
      <c r="V750" s="40"/>
      <c r="W750" s="40"/>
      <c r="X750" s="42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</row>
    <row r="751" spans="1:38" ht="13" x14ac:dyDescent="0.15">
      <c r="A751" s="35" t="s">
        <v>50</v>
      </c>
      <c r="B751" s="36" t="s">
        <v>37</v>
      </c>
      <c r="C751" s="36">
        <v>1</v>
      </c>
      <c r="D751" s="37">
        <v>44756</v>
      </c>
      <c r="E751" s="36" t="s">
        <v>48</v>
      </c>
      <c r="H751" s="36">
        <v>20.12</v>
      </c>
      <c r="I751" s="36">
        <v>1</v>
      </c>
      <c r="J751" s="36">
        <v>121.77</v>
      </c>
      <c r="K751" s="36">
        <v>1</v>
      </c>
      <c r="L751" s="36">
        <v>33.097900000000003</v>
      </c>
      <c r="M751" s="36">
        <v>8.8062000000000005</v>
      </c>
      <c r="O751" s="36">
        <f t="shared" si="57"/>
        <v>0.73393478136075097</v>
      </c>
      <c r="P751" s="36">
        <f t="shared" si="58"/>
        <v>1</v>
      </c>
      <c r="Q751" s="36">
        <f t="shared" ref="Q751:Q765" si="60">L751/M751</f>
        <v>3.7584769821262292</v>
      </c>
      <c r="X751" s="38"/>
    </row>
    <row r="752" spans="1:38" ht="13" x14ac:dyDescent="0.15">
      <c r="A752" s="35" t="s">
        <v>50</v>
      </c>
      <c r="B752" s="36" t="s">
        <v>37</v>
      </c>
      <c r="C752" s="36">
        <v>1</v>
      </c>
      <c r="D752" s="37">
        <v>44756</v>
      </c>
      <c r="E752" s="36" t="s">
        <v>48</v>
      </c>
      <c r="H752" s="36">
        <v>20.12</v>
      </c>
      <c r="I752" s="36">
        <v>1</v>
      </c>
      <c r="J752" s="36">
        <v>121.77</v>
      </c>
      <c r="K752" s="36">
        <v>1</v>
      </c>
      <c r="L752" s="36">
        <v>33.097900000000003</v>
      </c>
      <c r="M752" s="36">
        <v>8.8062000000000005</v>
      </c>
      <c r="O752" s="36">
        <f t="shared" si="57"/>
        <v>0.73393478136075097</v>
      </c>
      <c r="P752" s="36">
        <f t="shared" si="58"/>
        <v>1</v>
      </c>
      <c r="Q752" s="36">
        <f t="shared" si="60"/>
        <v>3.7584769821262292</v>
      </c>
      <c r="X752" s="38"/>
    </row>
    <row r="753" spans="1:38" ht="13" x14ac:dyDescent="0.15">
      <c r="A753" s="35" t="s">
        <v>50</v>
      </c>
      <c r="B753" s="36" t="s">
        <v>37</v>
      </c>
      <c r="C753" s="36">
        <v>1</v>
      </c>
      <c r="D753" s="37">
        <v>44756</v>
      </c>
      <c r="E753" s="36" t="s">
        <v>48</v>
      </c>
      <c r="H753" s="36">
        <v>20.12</v>
      </c>
      <c r="I753" s="36">
        <v>1</v>
      </c>
      <c r="J753" s="36">
        <v>121.77</v>
      </c>
      <c r="K753" s="36">
        <v>1</v>
      </c>
      <c r="L753" s="36">
        <v>33.097900000000003</v>
      </c>
      <c r="M753" s="36">
        <v>8.8062000000000005</v>
      </c>
      <c r="O753" s="36">
        <f t="shared" si="57"/>
        <v>0.73393478136075097</v>
      </c>
      <c r="P753" s="36">
        <f t="shared" si="58"/>
        <v>1</v>
      </c>
      <c r="Q753" s="36">
        <f t="shared" si="60"/>
        <v>3.7584769821262292</v>
      </c>
      <c r="X753" s="38"/>
    </row>
    <row r="754" spans="1:38" ht="13" x14ac:dyDescent="0.15">
      <c r="A754" s="35" t="s">
        <v>50</v>
      </c>
      <c r="B754" s="36" t="s">
        <v>37</v>
      </c>
      <c r="C754" s="36">
        <v>1</v>
      </c>
      <c r="D754" s="37">
        <v>44756</v>
      </c>
      <c r="E754" s="36" t="s">
        <v>48</v>
      </c>
      <c r="H754" s="36">
        <v>20.12</v>
      </c>
      <c r="I754" s="36">
        <v>2</v>
      </c>
      <c r="J754" s="36">
        <v>114.09</v>
      </c>
      <c r="K754" s="36">
        <v>1</v>
      </c>
      <c r="L754" s="36">
        <v>34.5242</v>
      </c>
      <c r="M754" s="36">
        <v>8.8684999999999992</v>
      </c>
      <c r="O754" s="36">
        <f t="shared" si="57"/>
        <v>0.74312221572114634</v>
      </c>
      <c r="P754" s="36">
        <f t="shared" si="58"/>
        <v>1</v>
      </c>
      <c r="Q754" s="36">
        <f t="shared" si="60"/>
        <v>3.8929018436037666</v>
      </c>
      <c r="X754" s="38"/>
    </row>
    <row r="755" spans="1:38" ht="13" x14ac:dyDescent="0.15">
      <c r="A755" s="35" t="s">
        <v>50</v>
      </c>
      <c r="B755" s="36" t="s">
        <v>37</v>
      </c>
      <c r="C755" s="36">
        <v>1</v>
      </c>
      <c r="D755" s="37">
        <v>44756</v>
      </c>
      <c r="E755" s="36" t="s">
        <v>48</v>
      </c>
      <c r="H755" s="36">
        <v>20.12</v>
      </c>
      <c r="I755" s="36">
        <v>2</v>
      </c>
      <c r="J755" s="36">
        <v>114.09</v>
      </c>
      <c r="K755" s="36">
        <v>1</v>
      </c>
      <c r="L755" s="36">
        <v>34.5242</v>
      </c>
      <c r="M755" s="36">
        <v>8.8684999999999992</v>
      </c>
      <c r="O755" s="36">
        <f t="shared" si="57"/>
        <v>0.74312221572114634</v>
      </c>
      <c r="P755" s="36">
        <f t="shared" si="58"/>
        <v>1</v>
      </c>
      <c r="Q755" s="36">
        <f t="shared" si="60"/>
        <v>3.8929018436037666</v>
      </c>
      <c r="X755" s="38"/>
    </row>
    <row r="756" spans="1:38" ht="13" x14ac:dyDescent="0.15">
      <c r="A756" s="35" t="s">
        <v>50</v>
      </c>
      <c r="B756" s="36" t="s">
        <v>37</v>
      </c>
      <c r="C756" s="36">
        <v>1</v>
      </c>
      <c r="D756" s="37">
        <v>44756</v>
      </c>
      <c r="E756" s="36" t="s">
        <v>48</v>
      </c>
      <c r="H756" s="36">
        <v>20.12</v>
      </c>
      <c r="I756" s="36">
        <v>2</v>
      </c>
      <c r="J756" s="36">
        <v>114.09</v>
      </c>
      <c r="K756" s="36">
        <v>1</v>
      </c>
      <c r="L756" s="36">
        <v>34.5242</v>
      </c>
      <c r="M756" s="36">
        <v>8.8684999999999992</v>
      </c>
      <c r="O756" s="36">
        <f t="shared" si="57"/>
        <v>0.74312221572114634</v>
      </c>
      <c r="P756" s="36">
        <f t="shared" si="58"/>
        <v>1</v>
      </c>
      <c r="Q756" s="36">
        <f t="shared" si="60"/>
        <v>3.8929018436037666</v>
      </c>
      <c r="X756" s="38"/>
    </row>
    <row r="757" spans="1:38" ht="13" x14ac:dyDescent="0.15">
      <c r="A757" s="35" t="s">
        <v>50</v>
      </c>
      <c r="B757" s="36" t="s">
        <v>37</v>
      </c>
      <c r="C757" s="36">
        <v>1</v>
      </c>
      <c r="D757" s="37">
        <v>44756</v>
      </c>
      <c r="E757" s="36" t="s">
        <v>48</v>
      </c>
      <c r="H757" s="36">
        <v>20.12</v>
      </c>
      <c r="I757" s="36">
        <v>3</v>
      </c>
      <c r="J757" s="36">
        <v>124.95</v>
      </c>
      <c r="K757" s="36">
        <v>1</v>
      </c>
      <c r="L757" s="36">
        <v>47.598999999999997</v>
      </c>
      <c r="M757" s="36">
        <v>11.5206</v>
      </c>
      <c r="O757" s="36">
        <f t="shared" si="57"/>
        <v>0.75796550347696379</v>
      </c>
      <c r="P757" s="36">
        <f t="shared" si="58"/>
        <v>1</v>
      </c>
      <c r="Q757" s="36">
        <f t="shared" si="60"/>
        <v>4.1316424491779937</v>
      </c>
      <c r="X757" s="38"/>
    </row>
    <row r="758" spans="1:38" ht="13" x14ac:dyDescent="0.15">
      <c r="A758" s="35" t="s">
        <v>50</v>
      </c>
      <c r="B758" s="36" t="s">
        <v>37</v>
      </c>
      <c r="C758" s="36">
        <v>1</v>
      </c>
      <c r="D758" s="37">
        <v>44756</v>
      </c>
      <c r="E758" s="36" t="s">
        <v>48</v>
      </c>
      <c r="H758" s="36">
        <v>20.12</v>
      </c>
      <c r="I758" s="36">
        <v>3</v>
      </c>
      <c r="J758" s="36">
        <v>124.95</v>
      </c>
      <c r="K758" s="36">
        <v>1</v>
      </c>
      <c r="L758" s="36">
        <v>47.598999999999997</v>
      </c>
      <c r="M758" s="36">
        <v>11.5206</v>
      </c>
      <c r="O758" s="36">
        <f t="shared" si="57"/>
        <v>0.75796550347696379</v>
      </c>
      <c r="P758" s="36">
        <f t="shared" si="58"/>
        <v>1</v>
      </c>
      <c r="Q758" s="36">
        <f t="shared" si="60"/>
        <v>4.1316424491779937</v>
      </c>
      <c r="X758" s="38"/>
    </row>
    <row r="759" spans="1:38" ht="13" x14ac:dyDescent="0.15">
      <c r="A759" s="35" t="s">
        <v>50</v>
      </c>
      <c r="B759" s="36" t="s">
        <v>37</v>
      </c>
      <c r="C759" s="36">
        <v>1</v>
      </c>
      <c r="D759" s="37">
        <v>44756</v>
      </c>
      <c r="E759" s="36" t="s">
        <v>48</v>
      </c>
      <c r="H759" s="36">
        <v>20.12</v>
      </c>
      <c r="I759" s="36">
        <v>3</v>
      </c>
      <c r="J759" s="36">
        <v>124.95</v>
      </c>
      <c r="K759" s="36">
        <v>1</v>
      </c>
      <c r="L759" s="36">
        <v>47.598999999999997</v>
      </c>
      <c r="M759" s="36">
        <v>11.5206</v>
      </c>
      <c r="O759" s="36">
        <f t="shared" si="57"/>
        <v>0.75796550347696379</v>
      </c>
      <c r="P759" s="36">
        <f t="shared" si="58"/>
        <v>1</v>
      </c>
      <c r="Q759" s="36">
        <f t="shared" si="60"/>
        <v>4.1316424491779937</v>
      </c>
      <c r="X759" s="38"/>
    </row>
    <row r="760" spans="1:38" ht="13" x14ac:dyDescent="0.15">
      <c r="A760" s="35" t="s">
        <v>50</v>
      </c>
      <c r="B760" s="36" t="s">
        <v>37</v>
      </c>
      <c r="C760" s="36">
        <v>1</v>
      </c>
      <c r="D760" s="37">
        <v>44756</v>
      </c>
      <c r="E760" s="36" t="s">
        <v>48</v>
      </c>
      <c r="H760" s="36">
        <v>20.12</v>
      </c>
      <c r="I760" s="36">
        <v>4</v>
      </c>
      <c r="J760" s="36">
        <v>122.52</v>
      </c>
      <c r="K760" s="36">
        <v>1</v>
      </c>
      <c r="L760" s="36">
        <v>39.363900000000001</v>
      </c>
      <c r="M760" s="36">
        <v>8.9109999999999996</v>
      </c>
      <c r="O760" s="36">
        <f t="shared" si="57"/>
        <v>0.77362507271891245</v>
      </c>
      <c r="P760" s="36">
        <f t="shared" si="58"/>
        <v>1</v>
      </c>
      <c r="Q760" s="36">
        <f t="shared" si="60"/>
        <v>4.4174503422735949</v>
      </c>
      <c r="X760" s="38"/>
    </row>
    <row r="761" spans="1:38" ht="13" x14ac:dyDescent="0.15">
      <c r="A761" s="35" t="s">
        <v>50</v>
      </c>
      <c r="B761" s="36" t="s">
        <v>37</v>
      </c>
      <c r="C761" s="36">
        <v>1</v>
      </c>
      <c r="D761" s="37">
        <v>44756</v>
      </c>
      <c r="E761" s="36" t="s">
        <v>48</v>
      </c>
      <c r="H761" s="36">
        <v>20.12</v>
      </c>
      <c r="I761" s="36">
        <v>4</v>
      </c>
      <c r="J761" s="36">
        <v>122.52</v>
      </c>
      <c r="K761" s="36">
        <v>1</v>
      </c>
      <c r="L761" s="36">
        <v>39.363900000000001</v>
      </c>
      <c r="M761" s="36">
        <v>8.9109999999999996</v>
      </c>
      <c r="O761" s="36">
        <f t="shared" si="57"/>
        <v>0.77362507271891245</v>
      </c>
      <c r="P761" s="36">
        <f t="shared" si="58"/>
        <v>1</v>
      </c>
      <c r="Q761" s="36">
        <f t="shared" si="60"/>
        <v>4.4174503422735949</v>
      </c>
      <c r="X761" s="38"/>
    </row>
    <row r="762" spans="1:38" ht="13" x14ac:dyDescent="0.15">
      <c r="A762" s="35" t="s">
        <v>50</v>
      </c>
      <c r="B762" s="36" t="s">
        <v>37</v>
      </c>
      <c r="C762" s="36">
        <v>1</v>
      </c>
      <c r="D762" s="37">
        <v>44756</v>
      </c>
      <c r="E762" s="36" t="s">
        <v>48</v>
      </c>
      <c r="H762" s="36">
        <v>20.12</v>
      </c>
      <c r="I762" s="36">
        <v>4</v>
      </c>
      <c r="J762" s="36">
        <v>122.52</v>
      </c>
      <c r="K762" s="36">
        <v>1</v>
      </c>
      <c r="L762" s="36">
        <v>39.363900000000001</v>
      </c>
      <c r="M762" s="36">
        <v>8.9109999999999996</v>
      </c>
      <c r="O762" s="36">
        <f t="shared" si="57"/>
        <v>0.77362507271891245</v>
      </c>
      <c r="P762" s="36">
        <f t="shared" si="58"/>
        <v>1</v>
      </c>
      <c r="Q762" s="36">
        <f t="shared" si="60"/>
        <v>4.4174503422735949</v>
      </c>
      <c r="X762" s="38"/>
    </row>
    <row r="763" spans="1:38" ht="13" x14ac:dyDescent="0.15">
      <c r="A763" s="35" t="s">
        <v>50</v>
      </c>
      <c r="B763" s="36" t="s">
        <v>37</v>
      </c>
      <c r="C763" s="36">
        <v>1</v>
      </c>
      <c r="D763" s="37">
        <v>44756</v>
      </c>
      <c r="E763" s="36" t="s">
        <v>48</v>
      </c>
      <c r="H763" s="36">
        <v>20.12</v>
      </c>
      <c r="I763" s="36">
        <v>5</v>
      </c>
      <c r="J763" s="36">
        <v>123.34</v>
      </c>
      <c r="K763" s="36">
        <v>1</v>
      </c>
      <c r="L763" s="36">
        <v>42.5002</v>
      </c>
      <c r="M763" s="36">
        <v>10.401999999999999</v>
      </c>
      <c r="O763" s="36">
        <f t="shared" si="57"/>
        <v>0.75524821059665603</v>
      </c>
      <c r="P763" s="36">
        <f t="shared" si="58"/>
        <v>1</v>
      </c>
      <c r="Q763" s="36">
        <f t="shared" si="60"/>
        <v>4.0857719669294372</v>
      </c>
      <c r="X763" s="38"/>
    </row>
    <row r="764" spans="1:38" ht="13" x14ac:dyDescent="0.15">
      <c r="A764" s="35" t="s">
        <v>50</v>
      </c>
      <c r="B764" s="36" t="s">
        <v>37</v>
      </c>
      <c r="C764" s="36">
        <v>1</v>
      </c>
      <c r="D764" s="37">
        <v>44756</v>
      </c>
      <c r="E764" s="36" t="s">
        <v>48</v>
      </c>
      <c r="H764" s="36">
        <v>20.12</v>
      </c>
      <c r="I764" s="36">
        <v>5</v>
      </c>
      <c r="J764" s="36">
        <v>123.34</v>
      </c>
      <c r="K764" s="36">
        <v>1</v>
      </c>
      <c r="L764" s="36">
        <v>42.5002</v>
      </c>
      <c r="M764" s="36">
        <v>10.401999999999999</v>
      </c>
      <c r="O764" s="36">
        <f t="shared" si="57"/>
        <v>0.75524821059665603</v>
      </c>
      <c r="P764" s="36">
        <f t="shared" si="58"/>
        <v>1</v>
      </c>
      <c r="Q764" s="36">
        <f t="shared" si="60"/>
        <v>4.0857719669294372</v>
      </c>
      <c r="X764" s="38"/>
    </row>
    <row r="765" spans="1:38" ht="13" x14ac:dyDescent="0.15">
      <c r="A765" s="39" t="s">
        <v>50</v>
      </c>
      <c r="B765" s="40" t="s">
        <v>37</v>
      </c>
      <c r="C765" s="40">
        <v>1</v>
      </c>
      <c r="D765" s="41">
        <v>44756</v>
      </c>
      <c r="E765" s="40" t="s">
        <v>48</v>
      </c>
      <c r="F765" s="40"/>
      <c r="G765" s="40"/>
      <c r="H765" s="40">
        <v>20.12</v>
      </c>
      <c r="I765" s="40">
        <v>5</v>
      </c>
      <c r="J765" s="40">
        <v>123.34</v>
      </c>
      <c r="K765" s="40">
        <v>1</v>
      </c>
      <c r="L765" s="40">
        <v>42.5002</v>
      </c>
      <c r="M765" s="40">
        <v>10.401999999999999</v>
      </c>
      <c r="N765" s="40"/>
      <c r="O765" s="40">
        <f t="shared" si="57"/>
        <v>0.75524821059665603</v>
      </c>
      <c r="P765" s="40">
        <f t="shared" si="58"/>
        <v>1</v>
      </c>
      <c r="Q765" s="40">
        <f t="shared" si="60"/>
        <v>4.0857719669294372</v>
      </c>
      <c r="R765" s="40"/>
      <c r="S765" s="40"/>
      <c r="T765" s="40"/>
      <c r="U765" s="40"/>
      <c r="V765" s="40"/>
      <c r="W765" s="40"/>
      <c r="X765" s="42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</row>
    <row r="766" spans="1:38" ht="13" x14ac:dyDescent="0.15">
      <c r="A766" s="35" t="s">
        <v>50</v>
      </c>
      <c r="B766" s="36" t="s">
        <v>37</v>
      </c>
      <c r="C766" s="36">
        <v>1</v>
      </c>
      <c r="D766" s="37">
        <v>44691</v>
      </c>
      <c r="E766" s="36" t="s">
        <v>49</v>
      </c>
      <c r="I766" s="36">
        <v>1</v>
      </c>
      <c r="J766" s="36">
        <v>120.99</v>
      </c>
      <c r="K766" s="36">
        <v>1</v>
      </c>
      <c r="L766" s="36">
        <v>39.6785</v>
      </c>
      <c r="N766" s="36">
        <f>M766-((AFDW!P740)*M766)</f>
        <v>0</v>
      </c>
      <c r="O766" s="36">
        <f t="shared" si="57"/>
        <v>1</v>
      </c>
      <c r="P766" s="36">
        <f t="shared" si="58"/>
        <v>1</v>
      </c>
      <c r="X766" s="38"/>
    </row>
    <row r="767" spans="1:38" ht="13" x14ac:dyDescent="0.15">
      <c r="A767" s="35" t="s">
        <v>50</v>
      </c>
      <c r="B767" s="36" t="s">
        <v>37</v>
      </c>
      <c r="C767" s="36">
        <v>1</v>
      </c>
      <c r="D767" s="37">
        <v>44691</v>
      </c>
      <c r="E767" s="36" t="s">
        <v>49</v>
      </c>
      <c r="I767" s="36">
        <v>1</v>
      </c>
      <c r="J767" s="36">
        <v>120.99</v>
      </c>
      <c r="K767" s="36">
        <v>1</v>
      </c>
      <c r="L767" s="36">
        <v>39.6785</v>
      </c>
      <c r="N767" s="36">
        <f>M767-((AFDW!P741)*M767)</f>
        <v>0</v>
      </c>
      <c r="O767" s="36">
        <f t="shared" si="57"/>
        <v>1</v>
      </c>
      <c r="P767" s="36">
        <f t="shared" si="58"/>
        <v>1</v>
      </c>
      <c r="X767" s="38"/>
    </row>
    <row r="768" spans="1:38" ht="13" x14ac:dyDescent="0.15">
      <c r="A768" s="35" t="s">
        <v>50</v>
      </c>
      <c r="B768" s="36" t="s">
        <v>37</v>
      </c>
      <c r="C768" s="36">
        <v>1</v>
      </c>
      <c r="D768" s="37">
        <v>44691</v>
      </c>
      <c r="E768" s="36" t="s">
        <v>49</v>
      </c>
      <c r="I768" s="36">
        <v>1</v>
      </c>
      <c r="J768" s="36">
        <v>120.99</v>
      </c>
      <c r="K768" s="36">
        <v>1</v>
      </c>
      <c r="L768" s="36">
        <v>39.6785</v>
      </c>
      <c r="N768" s="36">
        <f>M768-((AFDW!P742)*M768)</f>
        <v>0</v>
      </c>
      <c r="O768" s="36">
        <f t="shared" si="57"/>
        <v>1</v>
      </c>
      <c r="P768" s="36">
        <f t="shared" si="58"/>
        <v>1</v>
      </c>
      <c r="X768" s="38"/>
    </row>
    <row r="769" spans="1:24" ht="13" x14ac:dyDescent="0.15">
      <c r="A769" s="35" t="s">
        <v>50</v>
      </c>
      <c r="B769" s="36" t="s">
        <v>37</v>
      </c>
      <c r="C769" s="36">
        <v>1</v>
      </c>
      <c r="D769" s="37">
        <v>44691</v>
      </c>
      <c r="E769" s="36" t="s">
        <v>49</v>
      </c>
      <c r="I769" s="36">
        <v>2</v>
      </c>
      <c r="J769" s="36">
        <v>136.51</v>
      </c>
      <c r="K769" s="36">
        <v>1</v>
      </c>
      <c r="L769" s="36">
        <v>53.345500000000001</v>
      </c>
      <c r="N769" s="36">
        <f>M769-((AFDW!P743)*M769)</f>
        <v>0</v>
      </c>
      <c r="O769" s="36">
        <f t="shared" si="57"/>
        <v>1</v>
      </c>
      <c r="P769" s="36">
        <f t="shared" si="58"/>
        <v>1</v>
      </c>
      <c r="X769" s="38"/>
    </row>
    <row r="770" spans="1:24" ht="13" x14ac:dyDescent="0.15">
      <c r="A770" s="35" t="s">
        <v>50</v>
      </c>
      <c r="B770" s="36" t="s">
        <v>37</v>
      </c>
      <c r="C770" s="36">
        <v>1</v>
      </c>
      <c r="D770" s="37">
        <v>44691</v>
      </c>
      <c r="E770" s="36" t="s">
        <v>49</v>
      </c>
      <c r="I770" s="36">
        <v>2</v>
      </c>
      <c r="J770" s="36">
        <v>136.51</v>
      </c>
      <c r="K770" s="36">
        <v>1</v>
      </c>
      <c r="L770" s="36">
        <v>53.345500000000001</v>
      </c>
      <c r="N770" s="36">
        <f>M770-((AFDW!P744)*M770)</f>
        <v>0</v>
      </c>
      <c r="O770" s="36">
        <f t="shared" si="57"/>
        <v>1</v>
      </c>
      <c r="P770" s="36">
        <f t="shared" si="58"/>
        <v>1</v>
      </c>
      <c r="X770" s="38"/>
    </row>
    <row r="771" spans="1:24" ht="13" x14ac:dyDescent="0.15">
      <c r="A771" s="35" t="s">
        <v>50</v>
      </c>
      <c r="B771" s="36" t="s">
        <v>37</v>
      </c>
      <c r="C771" s="36">
        <v>1</v>
      </c>
      <c r="D771" s="37">
        <v>44691</v>
      </c>
      <c r="E771" s="36" t="s">
        <v>49</v>
      </c>
      <c r="I771" s="36">
        <v>2</v>
      </c>
      <c r="J771" s="36">
        <v>136.51</v>
      </c>
      <c r="K771" s="36">
        <v>1</v>
      </c>
      <c r="L771" s="36">
        <v>53.345500000000001</v>
      </c>
      <c r="N771" s="36">
        <f>M771-((AFDW!P745)*M771)</f>
        <v>0</v>
      </c>
      <c r="O771" s="36">
        <f t="shared" si="57"/>
        <v>1</v>
      </c>
      <c r="P771" s="36">
        <f t="shared" si="58"/>
        <v>1</v>
      </c>
      <c r="X771" s="38"/>
    </row>
    <row r="772" spans="1:24" ht="13" x14ac:dyDescent="0.15">
      <c r="A772" s="35" t="s">
        <v>50</v>
      </c>
      <c r="B772" s="36" t="s">
        <v>37</v>
      </c>
      <c r="C772" s="36">
        <v>1</v>
      </c>
      <c r="D772" s="37">
        <v>44691</v>
      </c>
      <c r="E772" s="36" t="s">
        <v>49</v>
      </c>
      <c r="I772" s="36">
        <v>3</v>
      </c>
      <c r="J772" s="36">
        <v>114.34</v>
      </c>
      <c r="K772" s="36">
        <v>1</v>
      </c>
      <c r="L772" s="36">
        <v>34.26</v>
      </c>
      <c r="N772" s="36">
        <f>M772-((AFDW!P746)*M772)</f>
        <v>0</v>
      </c>
      <c r="O772" s="36">
        <f t="shared" si="57"/>
        <v>1</v>
      </c>
      <c r="P772" s="36">
        <f t="shared" si="58"/>
        <v>1</v>
      </c>
      <c r="X772" s="38"/>
    </row>
    <row r="773" spans="1:24" ht="13" x14ac:dyDescent="0.15">
      <c r="A773" s="35" t="s">
        <v>50</v>
      </c>
      <c r="B773" s="36" t="s">
        <v>37</v>
      </c>
      <c r="C773" s="36">
        <v>1</v>
      </c>
      <c r="D773" s="37">
        <v>44691</v>
      </c>
      <c r="E773" s="36" t="s">
        <v>49</v>
      </c>
      <c r="I773" s="36">
        <v>3</v>
      </c>
      <c r="J773" s="36">
        <v>114.34</v>
      </c>
      <c r="K773" s="36">
        <v>1</v>
      </c>
      <c r="L773" s="36">
        <v>34.26</v>
      </c>
      <c r="N773" s="36">
        <f>M773-((AFDW!P747)*M773)</f>
        <v>0</v>
      </c>
      <c r="O773" s="36">
        <f t="shared" si="57"/>
        <v>1</v>
      </c>
      <c r="P773" s="36">
        <f t="shared" si="58"/>
        <v>1</v>
      </c>
      <c r="X773" s="38"/>
    </row>
    <row r="774" spans="1:24" ht="13" x14ac:dyDescent="0.15">
      <c r="A774" s="35" t="s">
        <v>50</v>
      </c>
      <c r="B774" s="36" t="s">
        <v>37</v>
      </c>
      <c r="C774" s="36">
        <v>1</v>
      </c>
      <c r="D774" s="37">
        <v>44691</v>
      </c>
      <c r="E774" s="36" t="s">
        <v>49</v>
      </c>
      <c r="I774" s="36">
        <v>3</v>
      </c>
      <c r="J774" s="36">
        <v>114.34</v>
      </c>
      <c r="K774" s="36">
        <v>1</v>
      </c>
      <c r="L774" s="36">
        <v>34.26</v>
      </c>
      <c r="N774" s="36">
        <f>M774-((AFDW!P748)*M774)</f>
        <v>0</v>
      </c>
      <c r="O774" s="36">
        <f t="shared" si="57"/>
        <v>1</v>
      </c>
      <c r="P774" s="36">
        <f t="shared" si="58"/>
        <v>1</v>
      </c>
      <c r="X774" s="38"/>
    </row>
    <row r="775" spans="1:24" ht="13" x14ac:dyDescent="0.15">
      <c r="A775" s="35" t="s">
        <v>50</v>
      </c>
      <c r="B775" s="36" t="s">
        <v>37</v>
      </c>
      <c r="C775" s="36">
        <v>1</v>
      </c>
      <c r="D775" s="37">
        <v>44691</v>
      </c>
      <c r="E775" s="36" t="s">
        <v>49</v>
      </c>
      <c r="I775" s="36">
        <v>4</v>
      </c>
      <c r="J775" s="36">
        <v>128.88</v>
      </c>
      <c r="K775" s="36">
        <v>1</v>
      </c>
      <c r="L775" s="36">
        <v>53.3279</v>
      </c>
      <c r="N775" s="36">
        <f>M775-((AFDW!P749)*M775)</f>
        <v>0</v>
      </c>
      <c r="O775" s="36">
        <f t="shared" si="57"/>
        <v>1</v>
      </c>
      <c r="P775" s="36">
        <f t="shared" si="58"/>
        <v>1</v>
      </c>
      <c r="X775" s="38"/>
    </row>
    <row r="776" spans="1:24" ht="13" x14ac:dyDescent="0.15">
      <c r="A776" s="35" t="s">
        <v>50</v>
      </c>
      <c r="B776" s="36" t="s">
        <v>37</v>
      </c>
      <c r="C776" s="36">
        <v>1</v>
      </c>
      <c r="D776" s="37">
        <v>44691</v>
      </c>
      <c r="E776" s="36" t="s">
        <v>49</v>
      </c>
      <c r="I776" s="36">
        <v>4</v>
      </c>
      <c r="J776" s="36">
        <v>128.88</v>
      </c>
      <c r="K776" s="36">
        <v>1</v>
      </c>
      <c r="L776" s="36">
        <v>53.3279</v>
      </c>
      <c r="N776" s="36">
        <f>M776-((AFDW!P750)*M776)</f>
        <v>0</v>
      </c>
      <c r="O776" s="36">
        <f t="shared" si="57"/>
        <v>1</v>
      </c>
      <c r="P776" s="36">
        <f t="shared" si="58"/>
        <v>1</v>
      </c>
      <c r="X776" s="38"/>
    </row>
    <row r="777" spans="1:24" ht="13" x14ac:dyDescent="0.15">
      <c r="A777" s="35" t="s">
        <v>50</v>
      </c>
      <c r="B777" s="36" t="s">
        <v>37</v>
      </c>
      <c r="C777" s="36">
        <v>1</v>
      </c>
      <c r="D777" s="37">
        <v>44691</v>
      </c>
      <c r="E777" s="36" t="s">
        <v>49</v>
      </c>
      <c r="I777" s="36">
        <v>4</v>
      </c>
      <c r="J777" s="36">
        <v>128.88</v>
      </c>
      <c r="K777" s="36">
        <v>1</v>
      </c>
      <c r="L777" s="36">
        <v>53.3279</v>
      </c>
      <c r="N777" s="36">
        <f>M777-((AFDW!P751)*M777)</f>
        <v>0</v>
      </c>
      <c r="O777" s="36">
        <f t="shared" si="57"/>
        <v>1</v>
      </c>
      <c r="P777" s="36">
        <f t="shared" si="58"/>
        <v>1</v>
      </c>
      <c r="X777" s="38"/>
    </row>
    <row r="778" spans="1:24" ht="13" x14ac:dyDescent="0.15">
      <c r="A778" s="35" t="s">
        <v>50</v>
      </c>
      <c r="B778" s="36" t="s">
        <v>37</v>
      </c>
      <c r="C778" s="36">
        <v>1</v>
      </c>
      <c r="D778" s="37">
        <v>44691</v>
      </c>
      <c r="E778" s="36" t="s">
        <v>49</v>
      </c>
      <c r="I778" s="36">
        <v>5</v>
      </c>
      <c r="J778" s="36">
        <v>127.51</v>
      </c>
      <c r="K778" s="36">
        <v>1</v>
      </c>
      <c r="L778" s="36">
        <v>53.956000000000003</v>
      </c>
      <c r="N778" s="36">
        <f>M778-((AFDW!P752)*M778)</f>
        <v>0</v>
      </c>
      <c r="O778" s="36">
        <f t="shared" si="57"/>
        <v>1</v>
      </c>
      <c r="P778" s="36">
        <f t="shared" si="58"/>
        <v>1</v>
      </c>
      <c r="X778" s="38"/>
    </row>
    <row r="779" spans="1:24" ht="13" x14ac:dyDescent="0.15">
      <c r="A779" s="35" t="s">
        <v>50</v>
      </c>
      <c r="B779" s="36" t="s">
        <v>37</v>
      </c>
      <c r="C779" s="36">
        <v>1</v>
      </c>
      <c r="D779" s="37">
        <v>44691</v>
      </c>
      <c r="E779" s="36" t="s">
        <v>49</v>
      </c>
      <c r="I779" s="36">
        <v>5</v>
      </c>
      <c r="J779" s="36">
        <v>127.51</v>
      </c>
      <c r="K779" s="36">
        <v>1</v>
      </c>
      <c r="L779" s="36">
        <v>53.956000000000003</v>
      </c>
      <c r="N779" s="36">
        <f>M779-((AFDW!P753)*M779)</f>
        <v>0</v>
      </c>
      <c r="O779" s="36">
        <f t="shared" si="57"/>
        <v>1</v>
      </c>
      <c r="P779" s="36">
        <f t="shared" si="58"/>
        <v>1</v>
      </c>
      <c r="X779" s="38"/>
    </row>
    <row r="780" spans="1:24" ht="13" x14ac:dyDescent="0.15">
      <c r="A780" s="35" t="s">
        <v>50</v>
      </c>
      <c r="B780" s="36" t="s">
        <v>37</v>
      </c>
      <c r="C780" s="36">
        <v>1</v>
      </c>
      <c r="D780" s="37">
        <v>44691</v>
      </c>
      <c r="E780" s="36" t="s">
        <v>49</v>
      </c>
      <c r="I780" s="36">
        <v>5</v>
      </c>
      <c r="J780" s="36">
        <v>127.51</v>
      </c>
      <c r="K780" s="36">
        <v>1</v>
      </c>
      <c r="L780" s="36">
        <v>53.956000000000003</v>
      </c>
      <c r="N780" s="36">
        <f>M780-((AFDW!P754)*M780)</f>
        <v>0</v>
      </c>
      <c r="O780" s="36">
        <f t="shared" si="57"/>
        <v>1</v>
      </c>
      <c r="P780" s="36">
        <f t="shared" si="58"/>
        <v>1</v>
      </c>
      <c r="X780" s="38"/>
    </row>
    <row r="781" spans="1:24" ht="13" x14ac:dyDescent="0.15">
      <c r="A781" s="35" t="s">
        <v>50</v>
      </c>
      <c r="B781" s="36" t="s">
        <v>37</v>
      </c>
      <c r="C781" s="36">
        <v>1</v>
      </c>
      <c r="D781" s="37">
        <v>44691</v>
      </c>
      <c r="E781" s="36" t="s">
        <v>49</v>
      </c>
      <c r="I781" s="36">
        <v>6</v>
      </c>
      <c r="K781" s="36">
        <v>1</v>
      </c>
      <c r="N781" s="36">
        <f>M781-((AFDW!P755)*M781)</f>
        <v>0</v>
      </c>
      <c r="X781" s="38"/>
    </row>
    <row r="782" spans="1:24" ht="13" x14ac:dyDescent="0.15">
      <c r="A782" s="35" t="s">
        <v>50</v>
      </c>
      <c r="B782" s="36" t="s">
        <v>37</v>
      </c>
      <c r="C782" s="36">
        <v>1</v>
      </c>
      <c r="D782" s="37">
        <v>44691</v>
      </c>
      <c r="E782" s="36" t="s">
        <v>49</v>
      </c>
      <c r="I782" s="36">
        <v>6</v>
      </c>
      <c r="K782" s="36">
        <v>1</v>
      </c>
      <c r="N782" s="36">
        <f>M782-((AFDW!P756)*M782)</f>
        <v>0</v>
      </c>
      <c r="X782" s="38"/>
    </row>
    <row r="783" spans="1:24" ht="13" x14ac:dyDescent="0.15">
      <c r="A783" s="35" t="s">
        <v>50</v>
      </c>
      <c r="B783" s="36" t="s">
        <v>37</v>
      </c>
      <c r="C783" s="36">
        <v>1</v>
      </c>
      <c r="D783" s="37">
        <v>44691</v>
      </c>
      <c r="E783" s="36" t="s">
        <v>49</v>
      </c>
      <c r="I783" s="36">
        <v>6</v>
      </c>
      <c r="K783" s="36">
        <v>1</v>
      </c>
      <c r="N783" s="36">
        <f>M783-((AFDW!P757)*M783)</f>
        <v>0</v>
      </c>
      <c r="X783" s="38"/>
    </row>
    <row r="784" spans="1:24" ht="13" x14ac:dyDescent="0.15">
      <c r="A784" s="35" t="s">
        <v>50</v>
      </c>
      <c r="B784" s="36" t="s">
        <v>37</v>
      </c>
      <c r="C784" s="36">
        <v>1</v>
      </c>
      <c r="D784" s="37">
        <v>44691</v>
      </c>
      <c r="E784" s="36" t="s">
        <v>49</v>
      </c>
      <c r="I784" s="36">
        <v>7</v>
      </c>
      <c r="K784" s="36">
        <v>1</v>
      </c>
      <c r="N784" s="36">
        <f>M784-((AFDW!P758)*M784)</f>
        <v>0</v>
      </c>
      <c r="X784" s="38"/>
    </row>
    <row r="785" spans="1:38" ht="13" x14ac:dyDescent="0.15">
      <c r="A785" s="35" t="s">
        <v>50</v>
      </c>
      <c r="B785" s="36" t="s">
        <v>37</v>
      </c>
      <c r="C785" s="36">
        <v>1</v>
      </c>
      <c r="D785" s="37">
        <v>44691</v>
      </c>
      <c r="E785" s="36" t="s">
        <v>49</v>
      </c>
      <c r="I785" s="36">
        <v>7</v>
      </c>
      <c r="K785" s="36">
        <v>1</v>
      </c>
      <c r="N785" s="36">
        <f>M785-((AFDW!P759)*M785)</f>
        <v>0</v>
      </c>
      <c r="X785" s="38"/>
    </row>
    <row r="786" spans="1:38" ht="13" x14ac:dyDescent="0.15">
      <c r="A786" s="35" t="s">
        <v>50</v>
      </c>
      <c r="B786" s="36" t="s">
        <v>37</v>
      </c>
      <c r="C786" s="36">
        <v>1</v>
      </c>
      <c r="D786" s="37">
        <v>44691</v>
      </c>
      <c r="E786" s="36" t="s">
        <v>49</v>
      </c>
      <c r="I786" s="36">
        <v>7</v>
      </c>
      <c r="K786" s="36">
        <v>1</v>
      </c>
      <c r="N786" s="36">
        <f>M786-((AFDW!P760)*M786)</f>
        <v>0</v>
      </c>
      <c r="X786" s="38"/>
    </row>
    <row r="787" spans="1:38" ht="13" x14ac:dyDescent="0.15">
      <c r="A787" s="35" t="s">
        <v>50</v>
      </c>
      <c r="B787" s="36" t="s">
        <v>37</v>
      </c>
      <c r="C787" s="36">
        <v>1</v>
      </c>
      <c r="D787" s="37">
        <v>44691</v>
      </c>
      <c r="E787" s="36" t="s">
        <v>49</v>
      </c>
      <c r="I787" s="36">
        <v>8</v>
      </c>
      <c r="K787" s="36">
        <v>1</v>
      </c>
      <c r="N787" s="36">
        <f>M787-((AFDW!P761)*M787)</f>
        <v>0</v>
      </c>
      <c r="X787" s="38"/>
    </row>
    <row r="788" spans="1:38" ht="13" x14ac:dyDescent="0.15">
      <c r="A788" s="35" t="s">
        <v>50</v>
      </c>
      <c r="B788" s="36" t="s">
        <v>37</v>
      </c>
      <c r="C788" s="36">
        <v>1</v>
      </c>
      <c r="D788" s="37">
        <v>44691</v>
      </c>
      <c r="E788" s="36" t="s">
        <v>49</v>
      </c>
      <c r="I788" s="36">
        <v>8</v>
      </c>
      <c r="K788" s="36">
        <v>1</v>
      </c>
      <c r="N788" s="36">
        <f>M788-((AFDW!P762)*M788)</f>
        <v>0</v>
      </c>
      <c r="X788" s="38"/>
    </row>
    <row r="789" spans="1:38" ht="13" x14ac:dyDescent="0.15">
      <c r="A789" s="35" t="s">
        <v>50</v>
      </c>
      <c r="B789" s="36" t="s">
        <v>37</v>
      </c>
      <c r="C789" s="36">
        <v>1</v>
      </c>
      <c r="D789" s="37">
        <v>44691</v>
      </c>
      <c r="E789" s="36" t="s">
        <v>49</v>
      </c>
      <c r="I789" s="36">
        <v>8</v>
      </c>
      <c r="K789" s="36">
        <v>1</v>
      </c>
      <c r="N789" s="36">
        <f>M789-((AFDW!P763)*M789)</f>
        <v>0</v>
      </c>
      <c r="X789" s="38"/>
    </row>
    <row r="790" spans="1:38" ht="13" x14ac:dyDescent="0.15">
      <c r="A790" s="35" t="s">
        <v>50</v>
      </c>
      <c r="B790" s="36" t="s">
        <v>37</v>
      </c>
      <c r="C790" s="36">
        <v>1</v>
      </c>
      <c r="D790" s="37">
        <v>44691</v>
      </c>
      <c r="E790" s="36" t="s">
        <v>49</v>
      </c>
      <c r="I790" s="36">
        <v>9</v>
      </c>
      <c r="K790" s="36">
        <v>1</v>
      </c>
      <c r="N790" s="36">
        <f>M790-((AFDW!P764)*M790)</f>
        <v>0</v>
      </c>
      <c r="S790" s="36">
        <v>1.0566</v>
      </c>
      <c r="T790" s="36">
        <v>19649794.129999999</v>
      </c>
      <c r="U790" s="36">
        <f>T790/1000000</f>
        <v>19.64979413</v>
      </c>
      <c r="X790" s="38"/>
    </row>
    <row r="791" spans="1:38" ht="13" x14ac:dyDescent="0.15">
      <c r="A791" s="35" t="s">
        <v>50</v>
      </c>
      <c r="B791" s="36" t="s">
        <v>37</v>
      </c>
      <c r="C791" s="36">
        <v>1</v>
      </c>
      <c r="D791" s="37">
        <v>44691</v>
      </c>
      <c r="E791" s="36" t="s">
        <v>49</v>
      </c>
      <c r="I791" s="36">
        <v>9</v>
      </c>
      <c r="K791" s="36">
        <v>1</v>
      </c>
      <c r="N791" s="36">
        <f>M791-((AFDW!P765)*M791)</f>
        <v>0</v>
      </c>
      <c r="X791" s="38"/>
    </row>
    <row r="792" spans="1:38" ht="13" x14ac:dyDescent="0.15">
      <c r="A792" s="35" t="s">
        <v>50</v>
      </c>
      <c r="B792" s="36" t="s">
        <v>37</v>
      </c>
      <c r="C792" s="36">
        <v>1</v>
      </c>
      <c r="D792" s="37">
        <v>44691</v>
      </c>
      <c r="E792" s="36" t="s">
        <v>49</v>
      </c>
      <c r="I792" s="36">
        <v>9</v>
      </c>
      <c r="K792" s="36">
        <v>1</v>
      </c>
      <c r="N792" s="36">
        <f>M792-((AFDW!P766)*M792)</f>
        <v>0</v>
      </c>
      <c r="X792" s="38"/>
    </row>
    <row r="793" spans="1:38" ht="13" x14ac:dyDescent="0.15">
      <c r="A793" s="35" t="s">
        <v>50</v>
      </c>
      <c r="B793" s="36" t="s">
        <v>37</v>
      </c>
      <c r="C793" s="36">
        <v>1</v>
      </c>
      <c r="D793" s="37">
        <v>44691</v>
      </c>
      <c r="E793" s="36" t="s">
        <v>49</v>
      </c>
      <c r="I793" s="36">
        <v>10</v>
      </c>
      <c r="K793" s="36">
        <v>1</v>
      </c>
      <c r="N793" s="36">
        <f>M793-((AFDW!P767)*M793)</f>
        <v>0</v>
      </c>
      <c r="X793" s="38"/>
    </row>
    <row r="794" spans="1:38" ht="13" x14ac:dyDescent="0.15">
      <c r="A794" s="35" t="s">
        <v>50</v>
      </c>
      <c r="B794" s="36" t="s">
        <v>37</v>
      </c>
      <c r="C794" s="36">
        <v>1</v>
      </c>
      <c r="D794" s="37">
        <v>44691</v>
      </c>
      <c r="E794" s="36" t="s">
        <v>49</v>
      </c>
      <c r="I794" s="36">
        <v>10</v>
      </c>
      <c r="K794" s="36">
        <v>1</v>
      </c>
      <c r="N794" s="36">
        <f>M794-((AFDW!P768)*M794)</f>
        <v>0</v>
      </c>
      <c r="X794" s="38"/>
    </row>
    <row r="795" spans="1:38" ht="13" x14ac:dyDescent="0.15">
      <c r="A795" s="39" t="s">
        <v>50</v>
      </c>
      <c r="B795" s="40" t="s">
        <v>37</v>
      </c>
      <c r="C795" s="40">
        <v>1</v>
      </c>
      <c r="D795" s="41">
        <v>44691</v>
      </c>
      <c r="E795" s="40" t="s">
        <v>49</v>
      </c>
      <c r="F795" s="40"/>
      <c r="G795" s="40"/>
      <c r="H795" s="40"/>
      <c r="I795" s="40">
        <v>10</v>
      </c>
      <c r="J795" s="40"/>
      <c r="K795" s="40">
        <v>1</v>
      </c>
      <c r="L795" s="40"/>
      <c r="M795" s="40"/>
      <c r="N795" s="40">
        <f>M795-((AFDW!P769)*M795)</f>
        <v>0</v>
      </c>
      <c r="O795" s="40"/>
      <c r="P795" s="40"/>
      <c r="Q795" s="40"/>
      <c r="R795" s="40"/>
      <c r="S795" s="40"/>
      <c r="T795" s="40"/>
      <c r="U795" s="40"/>
      <c r="V795" s="40"/>
      <c r="W795" s="40"/>
      <c r="X795" s="42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</row>
    <row r="796" spans="1:38" ht="13" x14ac:dyDescent="0.15">
      <c r="A796" s="35" t="s">
        <v>50</v>
      </c>
      <c r="B796" s="36" t="s">
        <v>37</v>
      </c>
      <c r="C796" s="36">
        <v>1</v>
      </c>
      <c r="D796" s="37"/>
      <c r="E796" s="36" t="s">
        <v>51</v>
      </c>
      <c r="H796" s="36">
        <v>25.6</v>
      </c>
      <c r="I796" s="36">
        <v>1</v>
      </c>
      <c r="J796" s="36">
        <v>131.15</v>
      </c>
      <c r="K796" s="36">
        <v>1</v>
      </c>
      <c r="L796" s="36">
        <v>54.078600000000002</v>
      </c>
      <c r="M796" s="36">
        <v>13.3973</v>
      </c>
      <c r="O796" s="36">
        <f t="shared" ref="O796:O811" si="61">1-(M796/L796)</f>
        <v>0.75226244762253458</v>
      </c>
      <c r="P796" s="36">
        <f t="shared" ref="P796:P825" si="62">1-(N796/L796)</f>
        <v>1</v>
      </c>
      <c r="Q796" s="36">
        <f t="shared" ref="Q796:Q825" si="63">L796/M796</f>
        <v>4.0365297485314207</v>
      </c>
      <c r="S796" s="36">
        <v>1.0290999999999999</v>
      </c>
      <c r="T796" s="36">
        <v>18060330.34</v>
      </c>
      <c r="U796" s="36">
        <f t="shared" ref="U796:U825" si="64">T796/1000000</f>
        <v>18.06033034</v>
      </c>
      <c r="V796" s="36">
        <f>U796/AVERAGE(Q796:Q825)</f>
        <v>4.6958599083234143</v>
      </c>
      <c r="X796" s="38"/>
    </row>
    <row r="797" spans="1:38" ht="13" x14ac:dyDescent="0.15">
      <c r="A797" s="35" t="s">
        <v>50</v>
      </c>
      <c r="B797" s="36" t="s">
        <v>37</v>
      </c>
      <c r="C797" s="36">
        <v>1</v>
      </c>
      <c r="D797" s="37"/>
      <c r="E797" s="36" t="s">
        <v>51</v>
      </c>
      <c r="H797" s="36">
        <v>25.6</v>
      </c>
      <c r="I797" s="36">
        <v>1</v>
      </c>
      <c r="J797" s="36">
        <v>131.15</v>
      </c>
      <c r="K797" s="36">
        <v>1</v>
      </c>
      <c r="L797" s="36">
        <v>54.078600000000002</v>
      </c>
      <c r="M797" s="36">
        <v>13.3973</v>
      </c>
      <c r="O797" s="36">
        <f t="shared" si="61"/>
        <v>0.75226244762253458</v>
      </c>
      <c r="P797" s="36">
        <f t="shared" si="62"/>
        <v>1</v>
      </c>
      <c r="Q797" s="36">
        <f t="shared" si="63"/>
        <v>4.0365297485314207</v>
      </c>
      <c r="S797" s="36">
        <v>1.056</v>
      </c>
      <c r="T797" s="36">
        <v>19712257.309999999</v>
      </c>
      <c r="U797" s="36">
        <f t="shared" si="64"/>
        <v>19.712257309999998</v>
      </c>
      <c r="V797" s="36">
        <f>U797/AVERAGE(Q796:Q825)</f>
        <v>5.1253768376300997</v>
      </c>
      <c r="X797" s="38"/>
    </row>
    <row r="798" spans="1:38" ht="13" x14ac:dyDescent="0.15">
      <c r="A798" s="35" t="s">
        <v>50</v>
      </c>
      <c r="B798" s="36" t="s">
        <v>37</v>
      </c>
      <c r="C798" s="36">
        <v>1</v>
      </c>
      <c r="D798" s="37"/>
      <c r="E798" s="36" t="s">
        <v>51</v>
      </c>
      <c r="H798" s="36">
        <v>25.6</v>
      </c>
      <c r="I798" s="36">
        <v>1</v>
      </c>
      <c r="J798" s="36">
        <v>131.15</v>
      </c>
      <c r="K798" s="36">
        <v>1</v>
      </c>
      <c r="L798" s="36">
        <v>54.078600000000002</v>
      </c>
      <c r="M798" s="36">
        <v>13.3973</v>
      </c>
      <c r="O798" s="36">
        <f t="shared" si="61"/>
        <v>0.75226244762253458</v>
      </c>
      <c r="P798" s="36">
        <f t="shared" si="62"/>
        <v>1</v>
      </c>
      <c r="Q798" s="36">
        <f t="shared" si="63"/>
        <v>4.0365297485314207</v>
      </c>
      <c r="S798" s="36">
        <v>0.95550000000000002</v>
      </c>
      <c r="T798" s="36">
        <v>18050126.09</v>
      </c>
      <c r="U798" s="36">
        <f t="shared" si="64"/>
        <v>18.050126089999999</v>
      </c>
      <c r="V798" s="36">
        <f>U798/AVERAGE(Q796:Q825)</f>
        <v>4.6932067050005832</v>
      </c>
      <c r="X798" s="38"/>
    </row>
    <row r="799" spans="1:38" ht="13" x14ac:dyDescent="0.15">
      <c r="A799" s="35" t="s">
        <v>50</v>
      </c>
      <c r="B799" s="36" t="s">
        <v>37</v>
      </c>
      <c r="C799" s="36">
        <v>1</v>
      </c>
      <c r="D799" s="37"/>
      <c r="E799" s="36" t="s">
        <v>51</v>
      </c>
      <c r="H799" s="36">
        <v>25.6</v>
      </c>
      <c r="I799" s="36">
        <v>2</v>
      </c>
      <c r="J799" s="36">
        <v>118.22</v>
      </c>
      <c r="K799" s="36">
        <v>1</v>
      </c>
      <c r="L799" s="36">
        <v>51.792900000000003</v>
      </c>
      <c r="M799" s="36">
        <v>13.489100000000001</v>
      </c>
      <c r="O799" s="36">
        <f t="shared" si="61"/>
        <v>0.73955696630233103</v>
      </c>
      <c r="P799" s="36">
        <f t="shared" si="62"/>
        <v>1</v>
      </c>
      <c r="Q799" s="36">
        <f t="shared" si="63"/>
        <v>3.8396112416691999</v>
      </c>
      <c r="S799" s="36">
        <v>1.1533</v>
      </c>
      <c r="T799" s="36">
        <v>17183879.059999999</v>
      </c>
      <c r="U799" s="36">
        <f t="shared" si="64"/>
        <v>17.183879059999999</v>
      </c>
      <c r="V799" s="36">
        <f>U799/AVERAGE(Q796:Q825)</f>
        <v>4.4679741304960112</v>
      </c>
      <c r="X799" s="38"/>
    </row>
    <row r="800" spans="1:38" ht="13" x14ac:dyDescent="0.15">
      <c r="A800" s="35" t="s">
        <v>50</v>
      </c>
      <c r="B800" s="36" t="s">
        <v>37</v>
      </c>
      <c r="C800" s="36">
        <v>1</v>
      </c>
      <c r="D800" s="37"/>
      <c r="E800" s="36" t="s">
        <v>51</v>
      </c>
      <c r="H800" s="36">
        <v>25.6</v>
      </c>
      <c r="I800" s="36">
        <v>2</v>
      </c>
      <c r="J800" s="36">
        <v>118.22</v>
      </c>
      <c r="K800" s="36">
        <v>1</v>
      </c>
      <c r="L800" s="36">
        <v>51.792900000000003</v>
      </c>
      <c r="M800" s="36">
        <v>13.489100000000001</v>
      </c>
      <c r="O800" s="36">
        <f t="shared" si="61"/>
        <v>0.73955696630233103</v>
      </c>
      <c r="P800" s="36">
        <f t="shared" si="62"/>
        <v>1</v>
      </c>
      <c r="Q800" s="36">
        <f t="shared" si="63"/>
        <v>3.8396112416691999</v>
      </c>
      <c r="S800" s="36">
        <v>1.1819999999999999</v>
      </c>
      <c r="T800" s="36">
        <v>17077824.390000001</v>
      </c>
      <c r="U800" s="36">
        <f t="shared" si="64"/>
        <v>17.07782439</v>
      </c>
      <c r="V800" s="36">
        <f>U800/AVERAGE(Q796:Q825)</f>
        <v>4.440398894408526</v>
      </c>
      <c r="X800" s="38"/>
    </row>
    <row r="801" spans="1:24" ht="13" x14ac:dyDescent="0.15">
      <c r="A801" s="35" t="s">
        <v>50</v>
      </c>
      <c r="B801" s="36" t="s">
        <v>37</v>
      </c>
      <c r="C801" s="36">
        <v>1</v>
      </c>
      <c r="D801" s="37"/>
      <c r="E801" s="36" t="s">
        <v>51</v>
      </c>
      <c r="H801" s="36">
        <v>25.6</v>
      </c>
      <c r="I801" s="36">
        <v>2</v>
      </c>
      <c r="J801" s="36">
        <v>118.22</v>
      </c>
      <c r="K801" s="36">
        <v>1</v>
      </c>
      <c r="L801" s="36">
        <v>51.792900000000003</v>
      </c>
      <c r="M801" s="36">
        <v>13.489100000000001</v>
      </c>
      <c r="O801" s="36">
        <f t="shared" si="61"/>
        <v>0.73955696630233103</v>
      </c>
      <c r="P801" s="36">
        <f t="shared" si="62"/>
        <v>1</v>
      </c>
      <c r="Q801" s="36">
        <f t="shared" si="63"/>
        <v>3.8396112416691999</v>
      </c>
      <c r="S801" s="36">
        <v>1.4913000000000001</v>
      </c>
      <c r="T801" s="36">
        <v>17031395.09</v>
      </c>
      <c r="U801" s="36">
        <f t="shared" si="64"/>
        <v>17.03139509</v>
      </c>
      <c r="V801" s="36">
        <f>U801/AVERAGE(Q796:Q825)</f>
        <v>4.4283268290400075</v>
      </c>
      <c r="X801" s="38"/>
    </row>
    <row r="802" spans="1:24" ht="13" x14ac:dyDescent="0.15">
      <c r="A802" s="35" t="s">
        <v>50</v>
      </c>
      <c r="B802" s="36" t="s">
        <v>37</v>
      </c>
      <c r="C802" s="36">
        <v>1</v>
      </c>
      <c r="D802" s="37"/>
      <c r="E802" s="36" t="s">
        <v>51</v>
      </c>
      <c r="H802" s="36">
        <v>25.6</v>
      </c>
      <c r="I802" s="36">
        <v>3</v>
      </c>
      <c r="J802" s="36">
        <v>114.26</v>
      </c>
      <c r="K802" s="36">
        <v>1</v>
      </c>
      <c r="L802" s="36">
        <v>44.827300000000001</v>
      </c>
      <c r="M802" s="36">
        <v>12.065300000000001</v>
      </c>
      <c r="O802" s="36">
        <f t="shared" si="61"/>
        <v>0.73084928157618234</v>
      </c>
      <c r="P802" s="36">
        <f t="shared" si="62"/>
        <v>1</v>
      </c>
      <c r="Q802" s="36">
        <f t="shared" si="63"/>
        <v>3.7153904171466934</v>
      </c>
      <c r="S802" s="36">
        <v>1.0004999999999999</v>
      </c>
      <c r="T802" s="36">
        <v>14426956.52</v>
      </c>
      <c r="U802" s="36">
        <f t="shared" si="64"/>
        <v>14.426956519999999</v>
      </c>
      <c r="V802" s="36">
        <f>U802/AVERAGE(Q796:Q825)</f>
        <v>3.7511477058283464</v>
      </c>
      <c r="X802" s="38"/>
    </row>
    <row r="803" spans="1:24" ht="13" x14ac:dyDescent="0.15">
      <c r="A803" s="35" t="s">
        <v>50</v>
      </c>
      <c r="B803" s="36" t="s">
        <v>37</v>
      </c>
      <c r="C803" s="36">
        <v>1</v>
      </c>
      <c r="D803" s="37"/>
      <c r="E803" s="36" t="s">
        <v>51</v>
      </c>
      <c r="H803" s="36">
        <v>25.6</v>
      </c>
      <c r="I803" s="36">
        <v>3</v>
      </c>
      <c r="J803" s="36">
        <v>114.26</v>
      </c>
      <c r="K803" s="36">
        <v>1</v>
      </c>
      <c r="L803" s="36">
        <v>44.827300000000001</v>
      </c>
      <c r="M803" s="36">
        <v>12.065300000000001</v>
      </c>
      <c r="O803" s="36">
        <f t="shared" si="61"/>
        <v>0.73084928157618234</v>
      </c>
      <c r="P803" s="36">
        <f t="shared" si="62"/>
        <v>1</v>
      </c>
      <c r="Q803" s="36">
        <f t="shared" si="63"/>
        <v>3.7153904171466934</v>
      </c>
      <c r="S803" s="36">
        <v>1.1206</v>
      </c>
      <c r="T803" s="36">
        <v>17312208.5</v>
      </c>
      <c r="U803" s="36">
        <f t="shared" si="64"/>
        <v>17.312208500000001</v>
      </c>
      <c r="V803" s="36">
        <f>U803/AVERAGE(Q796:Q825)</f>
        <v>4.5013410214115623</v>
      </c>
      <c r="X803" s="38"/>
    </row>
    <row r="804" spans="1:24" ht="13" x14ac:dyDescent="0.15">
      <c r="A804" s="35" t="s">
        <v>50</v>
      </c>
      <c r="B804" s="36" t="s">
        <v>37</v>
      </c>
      <c r="C804" s="36">
        <v>1</v>
      </c>
      <c r="D804" s="37"/>
      <c r="E804" s="36" t="s">
        <v>51</v>
      </c>
      <c r="H804" s="36">
        <v>25.6</v>
      </c>
      <c r="I804" s="36">
        <v>3</v>
      </c>
      <c r="J804" s="36">
        <v>114.26</v>
      </c>
      <c r="K804" s="36">
        <v>1</v>
      </c>
      <c r="L804" s="36">
        <v>44.827300000000001</v>
      </c>
      <c r="M804" s="36">
        <v>12.065300000000001</v>
      </c>
      <c r="O804" s="36">
        <f t="shared" si="61"/>
        <v>0.73084928157618234</v>
      </c>
      <c r="P804" s="36">
        <f t="shared" si="62"/>
        <v>1</v>
      </c>
      <c r="Q804" s="36">
        <f t="shared" si="63"/>
        <v>3.7153904171466934</v>
      </c>
      <c r="S804" s="36">
        <v>1.4796</v>
      </c>
      <c r="T804" s="36">
        <v>17232457.870000001</v>
      </c>
      <c r="U804" s="36">
        <f t="shared" si="64"/>
        <v>17.232457870000001</v>
      </c>
      <c r="V804" s="36">
        <f>U804/AVERAGE(Q796:Q825)</f>
        <v>4.4806050891760876</v>
      </c>
      <c r="X804" s="38"/>
    </row>
    <row r="805" spans="1:24" ht="13" x14ac:dyDescent="0.15">
      <c r="A805" s="35" t="s">
        <v>50</v>
      </c>
      <c r="B805" s="36" t="s">
        <v>37</v>
      </c>
      <c r="C805" s="36">
        <v>1</v>
      </c>
      <c r="D805" s="37"/>
      <c r="E805" s="36" t="s">
        <v>51</v>
      </c>
      <c r="H805" s="36">
        <v>25.6</v>
      </c>
      <c r="I805" s="36">
        <v>4</v>
      </c>
      <c r="J805" s="36">
        <v>106.35</v>
      </c>
      <c r="K805" s="36">
        <v>1</v>
      </c>
      <c r="L805" s="36">
        <v>27.267099999999999</v>
      </c>
      <c r="M805" s="36">
        <v>6.7527999999999997</v>
      </c>
      <c r="O805" s="36">
        <f t="shared" si="61"/>
        <v>0.75234623410630397</v>
      </c>
      <c r="P805" s="36">
        <f t="shared" si="62"/>
        <v>1</v>
      </c>
      <c r="Q805" s="36">
        <f t="shared" si="63"/>
        <v>4.0378953915412863</v>
      </c>
      <c r="S805" s="36">
        <v>1.0254000000000001</v>
      </c>
      <c r="T805" s="36">
        <v>18320756.129999999</v>
      </c>
      <c r="U805" s="36">
        <f t="shared" si="64"/>
        <v>18.320756129999999</v>
      </c>
      <c r="V805" s="36">
        <f>U805/AVERAGE(Q796:Q825)</f>
        <v>4.7635731230504961</v>
      </c>
      <c r="X805" s="38"/>
    </row>
    <row r="806" spans="1:24" ht="13" x14ac:dyDescent="0.15">
      <c r="A806" s="35" t="s">
        <v>50</v>
      </c>
      <c r="B806" s="36" t="s">
        <v>37</v>
      </c>
      <c r="C806" s="36">
        <v>1</v>
      </c>
      <c r="D806" s="37"/>
      <c r="E806" s="36" t="s">
        <v>51</v>
      </c>
      <c r="H806" s="36">
        <v>25.6</v>
      </c>
      <c r="I806" s="36">
        <v>4</v>
      </c>
      <c r="J806" s="36">
        <v>106.35</v>
      </c>
      <c r="K806" s="36">
        <v>1</v>
      </c>
      <c r="L806" s="36">
        <v>27.267099999999999</v>
      </c>
      <c r="M806" s="36">
        <v>6.7527999999999997</v>
      </c>
      <c r="O806" s="36">
        <f t="shared" si="61"/>
        <v>0.75234623410630397</v>
      </c>
      <c r="P806" s="36">
        <f t="shared" si="62"/>
        <v>1</v>
      </c>
      <c r="Q806" s="36">
        <f t="shared" si="63"/>
        <v>4.0378953915412863</v>
      </c>
      <c r="S806" s="36">
        <v>1.0408999999999999</v>
      </c>
      <c r="T806" s="36">
        <v>18718052.050000001</v>
      </c>
      <c r="U806" s="36">
        <f t="shared" si="64"/>
        <v>18.718052050000001</v>
      </c>
      <c r="V806" s="36">
        <f>U806/AVERAGE(Q796:Q825)</f>
        <v>4.8668738903867634</v>
      </c>
      <c r="X806" s="38"/>
    </row>
    <row r="807" spans="1:24" ht="13" x14ac:dyDescent="0.15">
      <c r="A807" s="35" t="s">
        <v>50</v>
      </c>
      <c r="B807" s="36" t="s">
        <v>37</v>
      </c>
      <c r="C807" s="36">
        <v>1</v>
      </c>
      <c r="D807" s="37"/>
      <c r="E807" s="36" t="s">
        <v>51</v>
      </c>
      <c r="H807" s="36">
        <v>25.6</v>
      </c>
      <c r="I807" s="36">
        <v>4</v>
      </c>
      <c r="J807" s="36">
        <v>106.35</v>
      </c>
      <c r="K807" s="36">
        <v>1</v>
      </c>
      <c r="L807" s="36">
        <v>27.267099999999999</v>
      </c>
      <c r="M807" s="36">
        <v>6.7527999999999997</v>
      </c>
      <c r="O807" s="36">
        <f t="shared" si="61"/>
        <v>0.75234623410630397</v>
      </c>
      <c r="P807" s="36">
        <f t="shared" si="62"/>
        <v>1</v>
      </c>
      <c r="Q807" s="36">
        <f t="shared" si="63"/>
        <v>4.0378953915412863</v>
      </c>
      <c r="S807" s="36">
        <v>1.026</v>
      </c>
      <c r="T807" s="36">
        <v>18827481.210000001</v>
      </c>
      <c r="U807" s="36">
        <f t="shared" si="64"/>
        <v>18.827481210000002</v>
      </c>
      <c r="V807" s="36">
        <f>U807/AVERAGE(Q796:Q825)</f>
        <v>4.8953265263890744</v>
      </c>
      <c r="X807" s="38"/>
    </row>
    <row r="808" spans="1:24" ht="13" x14ac:dyDescent="0.15">
      <c r="A808" s="35" t="s">
        <v>50</v>
      </c>
      <c r="B808" s="36" t="s">
        <v>37</v>
      </c>
      <c r="C808" s="36">
        <v>1</v>
      </c>
      <c r="D808" s="37"/>
      <c r="E808" s="36" t="s">
        <v>51</v>
      </c>
      <c r="H808" s="36">
        <v>25.6</v>
      </c>
      <c r="I808" s="36">
        <v>5</v>
      </c>
      <c r="J808" s="36">
        <v>130.61000000000001</v>
      </c>
      <c r="K808" s="36">
        <v>1</v>
      </c>
      <c r="L808" s="36">
        <v>56.932499999999997</v>
      </c>
      <c r="M808" s="36">
        <v>14.2667</v>
      </c>
      <c r="O808" s="36">
        <f t="shared" si="61"/>
        <v>0.74941026654371401</v>
      </c>
      <c r="P808" s="36">
        <f t="shared" si="62"/>
        <v>1</v>
      </c>
      <c r="Q808" s="36">
        <f t="shared" si="63"/>
        <v>3.9905864705923584</v>
      </c>
      <c r="S808" s="36">
        <v>1.4622999999999999</v>
      </c>
      <c r="T808" s="36">
        <v>17675953.280000001</v>
      </c>
      <c r="U808" s="36">
        <f t="shared" si="64"/>
        <v>17.675953280000002</v>
      </c>
      <c r="V808" s="36">
        <f>U808/AVERAGE(Q796:Q825)</f>
        <v>4.595918169066544</v>
      </c>
      <c r="X808" s="38"/>
    </row>
    <row r="809" spans="1:24" ht="13" x14ac:dyDescent="0.15">
      <c r="A809" s="35" t="s">
        <v>50</v>
      </c>
      <c r="B809" s="36" t="s">
        <v>37</v>
      </c>
      <c r="C809" s="36">
        <v>1</v>
      </c>
      <c r="D809" s="37"/>
      <c r="E809" s="36" t="s">
        <v>51</v>
      </c>
      <c r="H809" s="36">
        <v>25.6</v>
      </c>
      <c r="I809" s="36">
        <v>5</v>
      </c>
      <c r="J809" s="36">
        <v>130.61000000000001</v>
      </c>
      <c r="K809" s="36">
        <v>1</v>
      </c>
      <c r="L809" s="36">
        <v>56.932499999999997</v>
      </c>
      <c r="M809" s="36">
        <v>14.2667</v>
      </c>
      <c r="O809" s="36">
        <f t="shared" si="61"/>
        <v>0.74941026654371401</v>
      </c>
      <c r="P809" s="36">
        <f t="shared" si="62"/>
        <v>1</v>
      </c>
      <c r="Q809" s="36">
        <f t="shared" si="63"/>
        <v>3.9905864705923584</v>
      </c>
      <c r="S809" s="36">
        <v>1.274</v>
      </c>
      <c r="T809" s="36">
        <v>17459266.670000002</v>
      </c>
      <c r="U809" s="36">
        <f t="shared" si="64"/>
        <v>17.459266670000002</v>
      </c>
      <c r="V809" s="36">
        <f>U809/AVERAGE(Q796:Q825)</f>
        <v>4.5395775625873878</v>
      </c>
      <c r="X809" s="38"/>
    </row>
    <row r="810" spans="1:24" ht="13" x14ac:dyDescent="0.15">
      <c r="A810" s="35" t="s">
        <v>50</v>
      </c>
      <c r="B810" s="36" t="s">
        <v>37</v>
      </c>
      <c r="C810" s="36">
        <v>1</v>
      </c>
      <c r="D810" s="37"/>
      <c r="E810" s="36" t="s">
        <v>51</v>
      </c>
      <c r="H810" s="36">
        <v>25.6</v>
      </c>
      <c r="I810" s="36">
        <v>5</v>
      </c>
      <c r="J810" s="36">
        <v>130.61000000000001</v>
      </c>
      <c r="K810" s="36">
        <v>1</v>
      </c>
      <c r="L810" s="36">
        <v>56.932499999999997</v>
      </c>
      <c r="M810" s="36">
        <v>14.2667</v>
      </c>
      <c r="O810" s="36">
        <f t="shared" si="61"/>
        <v>0.74941026654371401</v>
      </c>
      <c r="P810" s="36">
        <f t="shared" si="62"/>
        <v>1</v>
      </c>
      <c r="Q810" s="36">
        <f t="shared" si="63"/>
        <v>3.9905864705923584</v>
      </c>
      <c r="S810" s="36">
        <v>1.1254</v>
      </c>
      <c r="T810" s="36">
        <v>17730319.960000001</v>
      </c>
      <c r="U810" s="36">
        <f t="shared" si="64"/>
        <v>17.730319959999999</v>
      </c>
      <c r="V810" s="36">
        <f>U810/AVERAGE(Q796:Q825)</f>
        <v>4.6100540297155161</v>
      </c>
      <c r="X810" s="38"/>
    </row>
    <row r="811" spans="1:24" ht="13" x14ac:dyDescent="0.15">
      <c r="A811" s="35" t="s">
        <v>50</v>
      </c>
      <c r="B811" s="36" t="s">
        <v>37</v>
      </c>
      <c r="C811" s="36">
        <v>1</v>
      </c>
      <c r="D811" s="37"/>
      <c r="E811" s="36" t="s">
        <v>51</v>
      </c>
      <c r="H811" s="36">
        <v>25.6</v>
      </c>
      <c r="I811" s="36">
        <v>6</v>
      </c>
      <c r="J811" s="36">
        <v>64.17</v>
      </c>
      <c r="K811" s="36">
        <v>1</v>
      </c>
      <c r="L811" s="36">
        <v>14.704499999999999</v>
      </c>
      <c r="M811" s="36">
        <v>3.9167999999999998</v>
      </c>
      <c r="O811" s="36">
        <f t="shared" si="61"/>
        <v>0.73363256146077727</v>
      </c>
      <c r="P811" s="36">
        <f t="shared" si="62"/>
        <v>1</v>
      </c>
      <c r="Q811" s="36">
        <f t="shared" si="63"/>
        <v>3.7542126225490198</v>
      </c>
      <c r="S811" s="36">
        <v>1.0073000000000001</v>
      </c>
      <c r="T811" s="36">
        <v>18766570.140000001</v>
      </c>
      <c r="U811" s="36">
        <f t="shared" si="64"/>
        <v>18.766570139999999</v>
      </c>
      <c r="V811" s="36">
        <f>U811/AVERAGE(Q796:Q825)</f>
        <v>4.8794890612817721</v>
      </c>
      <c r="X811" s="38"/>
    </row>
    <row r="812" spans="1:24" ht="13" x14ac:dyDescent="0.15">
      <c r="A812" s="35" t="s">
        <v>50</v>
      </c>
      <c r="B812" s="36" t="s">
        <v>37</v>
      </c>
      <c r="C812" s="36">
        <v>1</v>
      </c>
      <c r="D812" s="37"/>
      <c r="E812" s="36" t="s">
        <v>51</v>
      </c>
      <c r="H812" s="36">
        <v>25.6</v>
      </c>
      <c r="I812" s="36">
        <v>6</v>
      </c>
      <c r="J812" s="36">
        <v>64.17</v>
      </c>
      <c r="K812" s="36">
        <v>1</v>
      </c>
      <c r="L812" s="36">
        <v>14.704499999999999</v>
      </c>
      <c r="M812" s="36">
        <v>3.9167999999999998</v>
      </c>
      <c r="O812" s="36">
        <f>1-(M814/L812)</f>
        <v>0.33558434492842326</v>
      </c>
      <c r="P812" s="36">
        <f t="shared" si="62"/>
        <v>1</v>
      </c>
      <c r="Q812" s="36">
        <f t="shared" si="63"/>
        <v>3.7542126225490198</v>
      </c>
      <c r="S812" s="36">
        <v>1.0157</v>
      </c>
      <c r="T812" s="36">
        <v>18662285.670000002</v>
      </c>
      <c r="U812" s="36">
        <f t="shared" si="64"/>
        <v>18.662285670000003</v>
      </c>
      <c r="V812" s="36">
        <f>U812/AVERAGE(Q796:Q825)</f>
        <v>4.8523740942510125</v>
      </c>
      <c r="X812" s="38"/>
    </row>
    <row r="813" spans="1:24" ht="13" x14ac:dyDescent="0.15">
      <c r="A813" s="35" t="s">
        <v>50</v>
      </c>
      <c r="B813" s="36" t="s">
        <v>37</v>
      </c>
      <c r="C813" s="36">
        <v>1</v>
      </c>
      <c r="D813" s="37"/>
      <c r="E813" s="36" t="s">
        <v>51</v>
      </c>
      <c r="H813" s="36">
        <v>25.6</v>
      </c>
      <c r="I813" s="36">
        <v>6</v>
      </c>
      <c r="J813" s="36">
        <v>64.17</v>
      </c>
      <c r="K813" s="36">
        <v>1</v>
      </c>
      <c r="L813" s="36">
        <v>14.704499999999999</v>
      </c>
      <c r="M813" s="36">
        <v>3.9167999999999998</v>
      </c>
      <c r="O813" s="36">
        <f>1-(M817/L813)</f>
        <v>0.50699445747900307</v>
      </c>
      <c r="P813" s="36">
        <f t="shared" si="62"/>
        <v>1</v>
      </c>
      <c r="Q813" s="36">
        <f t="shared" si="63"/>
        <v>3.7542126225490198</v>
      </c>
      <c r="S813" s="36">
        <v>1.0382</v>
      </c>
      <c r="T813" s="36">
        <v>18273222.190000001</v>
      </c>
      <c r="U813" s="36">
        <f t="shared" si="64"/>
        <v>18.273222190000002</v>
      </c>
      <c r="V813" s="36">
        <f>U813/AVERAGE(Q796:Q825)</f>
        <v>4.7512138406382434</v>
      </c>
      <c r="X813" s="38"/>
    </row>
    <row r="814" spans="1:24" ht="13" x14ac:dyDescent="0.15">
      <c r="A814" s="35" t="s">
        <v>50</v>
      </c>
      <c r="B814" s="36" t="s">
        <v>37</v>
      </c>
      <c r="C814" s="36">
        <v>1</v>
      </c>
      <c r="D814" s="37"/>
      <c r="E814" s="36" t="s">
        <v>51</v>
      </c>
      <c r="H814" s="36">
        <v>25.6</v>
      </c>
      <c r="I814" s="36">
        <v>7</v>
      </c>
      <c r="J814" s="36">
        <v>120.92</v>
      </c>
      <c r="K814" s="36">
        <v>1</v>
      </c>
      <c r="L814" s="36">
        <v>33.993200000000002</v>
      </c>
      <c r="M814" s="36">
        <v>9.7698999999999998</v>
      </c>
      <c r="O814" s="36">
        <f>1-(M820/L814)</f>
        <v>0.70092253744866617</v>
      </c>
      <c r="P814" s="36">
        <f t="shared" si="62"/>
        <v>1</v>
      </c>
      <c r="Q814" s="36">
        <f t="shared" si="63"/>
        <v>3.4793805463720204</v>
      </c>
      <c r="S814" s="36">
        <v>1.1742999999999999</v>
      </c>
      <c r="T814" s="36">
        <v>17946353.780000001</v>
      </c>
      <c r="U814" s="36">
        <f t="shared" si="64"/>
        <v>17.946353780000003</v>
      </c>
      <c r="V814" s="36">
        <f>U814/AVERAGE(Q796:Q825)</f>
        <v>4.6662249045047295</v>
      </c>
      <c r="X814" s="38"/>
    </row>
    <row r="815" spans="1:24" ht="13" x14ac:dyDescent="0.15">
      <c r="A815" s="35" t="s">
        <v>50</v>
      </c>
      <c r="B815" s="36" t="s">
        <v>37</v>
      </c>
      <c r="C815" s="36">
        <v>1</v>
      </c>
      <c r="D815" s="37"/>
      <c r="E815" s="36" t="s">
        <v>51</v>
      </c>
      <c r="H815" s="36">
        <v>25.6</v>
      </c>
      <c r="I815" s="36">
        <v>7</v>
      </c>
      <c r="J815" s="36">
        <v>120.92</v>
      </c>
      <c r="K815" s="36">
        <v>1</v>
      </c>
      <c r="L815" s="36">
        <v>33.993200000000002</v>
      </c>
      <c r="M815" s="36">
        <v>9.7698999999999998</v>
      </c>
      <c r="O815" s="36">
        <f>1-(M823/L815)</f>
        <v>0.78385382958944727</v>
      </c>
      <c r="P815" s="36">
        <f t="shared" si="62"/>
        <v>1</v>
      </c>
      <c r="Q815" s="36">
        <f t="shared" si="63"/>
        <v>3.4793805463720204</v>
      </c>
      <c r="S815" s="36">
        <v>1.1073999999999999</v>
      </c>
      <c r="T815" s="36">
        <v>18027797.579999998</v>
      </c>
      <c r="U815" s="36">
        <f t="shared" si="64"/>
        <v>18.027797579999998</v>
      </c>
      <c r="V815" s="36">
        <f>U815/AVERAGE(Q796:Q825)</f>
        <v>4.6874010772547061</v>
      </c>
      <c r="X815" s="38"/>
    </row>
    <row r="816" spans="1:24" ht="13" x14ac:dyDescent="0.15">
      <c r="A816" s="35" t="s">
        <v>50</v>
      </c>
      <c r="B816" s="36" t="s">
        <v>37</v>
      </c>
      <c r="C816" s="36">
        <v>1</v>
      </c>
      <c r="D816" s="37"/>
      <c r="E816" s="36" t="s">
        <v>51</v>
      </c>
      <c r="H816" s="36">
        <v>25.6</v>
      </c>
      <c r="I816" s="36">
        <v>7</v>
      </c>
      <c r="J816" s="36">
        <v>120.92</v>
      </c>
      <c r="K816" s="36">
        <v>1</v>
      </c>
      <c r="L816" s="36">
        <v>33.993200000000002</v>
      </c>
      <c r="M816" s="36">
        <v>9.7698999999999998</v>
      </c>
      <c r="O816" s="36">
        <f t="shared" ref="O816:O825" si="65">1-(M816/L816)</f>
        <v>0.71259251850370076</v>
      </c>
      <c r="P816" s="36">
        <f t="shared" si="62"/>
        <v>1</v>
      </c>
      <c r="Q816" s="36">
        <f t="shared" si="63"/>
        <v>3.4793805463720204</v>
      </c>
      <c r="S816" s="36">
        <v>1.0329999999999999</v>
      </c>
      <c r="T816" s="36">
        <v>17970518.059999999</v>
      </c>
      <c r="U816" s="36">
        <f t="shared" si="64"/>
        <v>17.97051806</v>
      </c>
      <c r="V816" s="36">
        <f>U816/AVERAGE(Q796:Q825)</f>
        <v>4.6725078501391275</v>
      </c>
      <c r="X816" s="38"/>
    </row>
    <row r="817" spans="1:24" ht="13" x14ac:dyDescent="0.15">
      <c r="A817" s="35" t="s">
        <v>50</v>
      </c>
      <c r="B817" s="36" t="s">
        <v>37</v>
      </c>
      <c r="C817" s="36">
        <v>1</v>
      </c>
      <c r="D817" s="37"/>
      <c r="E817" s="36" t="s">
        <v>51</v>
      </c>
      <c r="H817" s="36">
        <v>25.6</v>
      </c>
      <c r="I817" s="36">
        <v>8</v>
      </c>
      <c r="J817" s="36">
        <v>109.4</v>
      </c>
      <c r="K817" s="36">
        <v>1</v>
      </c>
      <c r="L817" s="36">
        <v>28.931000000000001</v>
      </c>
      <c r="M817" s="36">
        <v>7.2493999999999996</v>
      </c>
      <c r="O817" s="36">
        <f t="shared" si="65"/>
        <v>0.74942449275863265</v>
      </c>
      <c r="P817" s="36">
        <f t="shared" si="62"/>
        <v>1</v>
      </c>
      <c r="Q817" s="36">
        <f t="shared" si="63"/>
        <v>3.9908130328027149</v>
      </c>
      <c r="S817" s="36">
        <v>1.0841000000000001</v>
      </c>
      <c r="T817" s="36">
        <v>18765285.949999999</v>
      </c>
      <c r="U817" s="36">
        <f t="shared" si="64"/>
        <v>18.765285949999999</v>
      </c>
      <c r="V817" s="36">
        <f>U817/AVERAGE(Q796:Q825)</f>
        <v>4.8791551595079872</v>
      </c>
      <c r="X817" s="38"/>
    </row>
    <row r="818" spans="1:24" ht="13" x14ac:dyDescent="0.15">
      <c r="A818" s="35" t="s">
        <v>50</v>
      </c>
      <c r="B818" s="36" t="s">
        <v>37</v>
      </c>
      <c r="C818" s="36">
        <v>1</v>
      </c>
      <c r="D818" s="37"/>
      <c r="E818" s="36" t="s">
        <v>51</v>
      </c>
      <c r="H818" s="36">
        <v>25.6</v>
      </c>
      <c r="I818" s="36">
        <v>8</v>
      </c>
      <c r="J818" s="36">
        <v>109.4</v>
      </c>
      <c r="K818" s="36">
        <v>1</v>
      </c>
      <c r="L818" s="36">
        <v>28.931000000000001</v>
      </c>
      <c r="M818" s="36">
        <v>7.2493999999999996</v>
      </c>
      <c r="O818" s="36">
        <f t="shared" si="65"/>
        <v>0.74942449275863265</v>
      </c>
      <c r="P818" s="36">
        <f t="shared" si="62"/>
        <v>1</v>
      </c>
      <c r="Q818" s="36">
        <f t="shared" si="63"/>
        <v>3.9908130328027149</v>
      </c>
      <c r="S818" s="36">
        <v>1.0965</v>
      </c>
      <c r="T818" s="36">
        <v>18602292.690000001</v>
      </c>
      <c r="U818" s="36">
        <f t="shared" si="64"/>
        <v>18.602292690000002</v>
      </c>
      <c r="V818" s="36">
        <f>U818/AVERAGE(Q796:Q825)</f>
        <v>4.8367753413899477</v>
      </c>
      <c r="X818" s="38"/>
    </row>
    <row r="819" spans="1:24" ht="13" x14ac:dyDescent="0.15">
      <c r="A819" s="35" t="s">
        <v>50</v>
      </c>
      <c r="B819" s="36" t="s">
        <v>37</v>
      </c>
      <c r="C819" s="36">
        <v>1</v>
      </c>
      <c r="D819" s="37"/>
      <c r="E819" s="36" t="s">
        <v>51</v>
      </c>
      <c r="H819" s="36">
        <v>25.6</v>
      </c>
      <c r="I819" s="36">
        <v>8</v>
      </c>
      <c r="J819" s="36">
        <v>109.4</v>
      </c>
      <c r="K819" s="36">
        <v>1</v>
      </c>
      <c r="L819" s="36">
        <v>28.931000000000001</v>
      </c>
      <c r="M819" s="36">
        <v>7.2493999999999996</v>
      </c>
      <c r="O819" s="36">
        <f t="shared" si="65"/>
        <v>0.74942449275863265</v>
      </c>
      <c r="P819" s="36">
        <f t="shared" si="62"/>
        <v>1</v>
      </c>
      <c r="Q819" s="36">
        <f t="shared" si="63"/>
        <v>3.9908130328027149</v>
      </c>
      <c r="S819" s="36">
        <v>1.0729</v>
      </c>
      <c r="T819" s="36">
        <v>18722787.890000001</v>
      </c>
      <c r="U819" s="36">
        <f t="shared" si="64"/>
        <v>18.722787889999999</v>
      </c>
      <c r="V819" s="36">
        <f>U819/AVERAGE(Q796:Q825)</f>
        <v>4.8681052544188468</v>
      </c>
      <c r="X819" s="38"/>
    </row>
    <row r="820" spans="1:24" ht="13" x14ac:dyDescent="0.15">
      <c r="A820" s="35" t="s">
        <v>50</v>
      </c>
      <c r="B820" s="36" t="s">
        <v>37</v>
      </c>
      <c r="C820" s="36">
        <v>1</v>
      </c>
      <c r="D820" s="37"/>
      <c r="E820" s="36" t="s">
        <v>51</v>
      </c>
      <c r="H820" s="36">
        <v>25.6</v>
      </c>
      <c r="I820" s="36">
        <v>9</v>
      </c>
      <c r="J820" s="36">
        <v>104.35</v>
      </c>
      <c r="K820" s="36">
        <v>1</v>
      </c>
      <c r="L820" s="36">
        <v>41.403500000000001</v>
      </c>
      <c r="M820" s="36">
        <v>10.166600000000001</v>
      </c>
      <c r="O820" s="36">
        <f t="shared" si="65"/>
        <v>0.75445071068870995</v>
      </c>
      <c r="P820" s="36">
        <f t="shared" si="62"/>
        <v>1</v>
      </c>
      <c r="Q820" s="36">
        <f t="shared" si="63"/>
        <v>4.0725021147679659</v>
      </c>
      <c r="S820" s="36">
        <v>1.0797000000000001</v>
      </c>
      <c r="T820" s="36">
        <v>18148301.379999999</v>
      </c>
      <c r="U820" s="36">
        <f t="shared" si="64"/>
        <v>18.148301379999999</v>
      </c>
      <c r="V820" s="36">
        <f>U820/AVERAGE(Q796:Q825)</f>
        <v>4.7187332263664725</v>
      </c>
      <c r="X820" s="38"/>
    </row>
    <row r="821" spans="1:24" ht="13" x14ac:dyDescent="0.15">
      <c r="A821" s="35" t="s">
        <v>50</v>
      </c>
      <c r="B821" s="36" t="s">
        <v>37</v>
      </c>
      <c r="C821" s="36">
        <v>1</v>
      </c>
      <c r="D821" s="37"/>
      <c r="E821" s="36" t="s">
        <v>51</v>
      </c>
      <c r="H821" s="36">
        <v>25.6</v>
      </c>
      <c r="I821" s="36">
        <v>9</v>
      </c>
      <c r="J821" s="36">
        <v>104.35</v>
      </c>
      <c r="K821" s="36">
        <v>1</v>
      </c>
      <c r="L821" s="36">
        <v>41.403500000000001</v>
      </c>
      <c r="M821" s="36">
        <v>10.166600000000001</v>
      </c>
      <c r="O821" s="36">
        <f t="shared" si="65"/>
        <v>0.75445071068870995</v>
      </c>
      <c r="P821" s="36">
        <f t="shared" si="62"/>
        <v>1</v>
      </c>
      <c r="Q821" s="36">
        <f t="shared" si="63"/>
        <v>4.0725021147679659</v>
      </c>
      <c r="S821" s="36">
        <v>1.0591999999999999</v>
      </c>
      <c r="T821" s="36">
        <v>18092829.329999998</v>
      </c>
      <c r="U821" s="36">
        <f t="shared" si="64"/>
        <v>18.092829329999997</v>
      </c>
      <c r="V821" s="36">
        <f>U821/AVERAGE(Q796:Q825)</f>
        <v>4.7043099588667303</v>
      </c>
      <c r="X821" s="38"/>
    </row>
    <row r="822" spans="1:24" ht="13" x14ac:dyDescent="0.15">
      <c r="A822" s="35" t="s">
        <v>50</v>
      </c>
      <c r="B822" s="36" t="s">
        <v>37</v>
      </c>
      <c r="C822" s="36">
        <v>1</v>
      </c>
      <c r="D822" s="37"/>
      <c r="E822" s="36" t="s">
        <v>51</v>
      </c>
      <c r="H822" s="36">
        <v>25.6</v>
      </c>
      <c r="I822" s="36">
        <v>9</v>
      </c>
      <c r="J822" s="36">
        <v>104.35</v>
      </c>
      <c r="K822" s="36">
        <v>1</v>
      </c>
      <c r="L822" s="36">
        <v>41.403500000000001</v>
      </c>
      <c r="M822" s="36">
        <v>10.166600000000001</v>
      </c>
      <c r="O822" s="36">
        <f t="shared" si="65"/>
        <v>0.75445071068870995</v>
      </c>
      <c r="P822" s="36">
        <f t="shared" si="62"/>
        <v>1</v>
      </c>
      <c r="Q822" s="36">
        <f t="shared" si="63"/>
        <v>4.0725021147679659</v>
      </c>
      <c r="S822" s="36">
        <v>1.1238999999999999</v>
      </c>
      <c r="T822" s="36">
        <v>17856852.559999999</v>
      </c>
      <c r="U822" s="36">
        <f t="shared" si="64"/>
        <v>17.85685256</v>
      </c>
      <c r="V822" s="36">
        <f>U822/AVERAGE(Q796:Q825)</f>
        <v>4.6429537249176542</v>
      </c>
      <c r="X822" s="38"/>
    </row>
    <row r="823" spans="1:24" ht="13" x14ac:dyDescent="0.15">
      <c r="A823" s="35" t="s">
        <v>50</v>
      </c>
      <c r="B823" s="36" t="s">
        <v>37</v>
      </c>
      <c r="C823" s="36">
        <v>1</v>
      </c>
      <c r="D823" s="37"/>
      <c r="E823" s="36" t="s">
        <v>51</v>
      </c>
      <c r="H823" s="36">
        <v>25.6</v>
      </c>
      <c r="I823" s="36">
        <v>10</v>
      </c>
      <c r="J823" s="36">
        <v>116.42</v>
      </c>
      <c r="K823" s="36">
        <v>1</v>
      </c>
      <c r="L823" s="36">
        <v>26.0336</v>
      </c>
      <c r="M823" s="36">
        <v>7.3475000000000001</v>
      </c>
      <c r="O823" s="36">
        <f t="shared" si="65"/>
        <v>0.71776857599409993</v>
      </c>
      <c r="P823" s="36">
        <f t="shared" si="62"/>
        <v>1</v>
      </c>
      <c r="Q823" s="36">
        <f t="shared" si="63"/>
        <v>3.543191561755699</v>
      </c>
      <c r="S823" s="36">
        <v>1.0132000000000001</v>
      </c>
      <c r="T823" s="36">
        <v>18400683.32</v>
      </c>
      <c r="U823" s="36">
        <f t="shared" si="64"/>
        <v>18.400683319999999</v>
      </c>
      <c r="V823" s="36">
        <f>U823/AVERAGE(Q796:Q825)</f>
        <v>4.7843549625872113</v>
      </c>
      <c r="X823" s="38"/>
    </row>
    <row r="824" spans="1:24" ht="13" x14ac:dyDescent="0.15">
      <c r="A824" s="35" t="s">
        <v>50</v>
      </c>
      <c r="B824" s="36" t="s">
        <v>37</v>
      </c>
      <c r="C824" s="36">
        <v>1</v>
      </c>
      <c r="D824" s="37"/>
      <c r="E824" s="36" t="s">
        <v>51</v>
      </c>
      <c r="H824" s="36">
        <v>25.6</v>
      </c>
      <c r="I824" s="36">
        <v>10</v>
      </c>
      <c r="J824" s="36">
        <v>116.42</v>
      </c>
      <c r="K824" s="36">
        <v>1</v>
      </c>
      <c r="L824" s="36">
        <v>26.0336</v>
      </c>
      <c r="M824" s="36">
        <v>7.3475000000000001</v>
      </c>
      <c r="O824" s="36">
        <f t="shared" si="65"/>
        <v>0.71776857599409993</v>
      </c>
      <c r="P824" s="36">
        <f t="shared" si="62"/>
        <v>1</v>
      </c>
      <c r="Q824" s="36">
        <f t="shared" si="63"/>
        <v>3.543191561755699</v>
      </c>
      <c r="S824" s="36">
        <v>1.0569</v>
      </c>
      <c r="T824" s="36">
        <v>18017991.350000001</v>
      </c>
      <c r="U824" s="36">
        <f t="shared" si="64"/>
        <v>18.017991350000003</v>
      </c>
      <c r="V824" s="36">
        <f>U824/AVERAGE(Q796:Q825)</f>
        <v>4.6848513629669899</v>
      </c>
      <c r="X824" s="38"/>
    </row>
    <row r="825" spans="1:24" ht="14" thickBot="1" x14ac:dyDescent="0.2">
      <c r="A825" s="44" t="s">
        <v>50</v>
      </c>
      <c r="B825" s="45" t="s">
        <v>37</v>
      </c>
      <c r="C825" s="45">
        <v>1</v>
      </c>
      <c r="D825" s="46"/>
      <c r="E825" s="45" t="s">
        <v>51</v>
      </c>
      <c r="F825" s="45"/>
      <c r="G825" s="45"/>
      <c r="H825" s="45">
        <v>25.6</v>
      </c>
      <c r="I825" s="45">
        <v>10</v>
      </c>
      <c r="J825" s="45">
        <v>116.42</v>
      </c>
      <c r="K825" s="45">
        <v>1</v>
      </c>
      <c r="L825" s="45">
        <v>26.0336</v>
      </c>
      <c r="M825" s="45">
        <v>7.3475000000000001</v>
      </c>
      <c r="N825" s="45"/>
      <c r="O825" s="45">
        <f t="shared" si="65"/>
        <v>0.71776857599409993</v>
      </c>
      <c r="P825" s="45">
        <f t="shared" si="62"/>
        <v>1</v>
      </c>
      <c r="Q825" s="45">
        <f t="shared" si="63"/>
        <v>3.543191561755699</v>
      </c>
      <c r="R825" s="45"/>
      <c r="S825" s="45">
        <v>1.0750999999999999</v>
      </c>
      <c r="T825" s="45">
        <v>15139776.77</v>
      </c>
      <c r="U825" s="45">
        <f t="shared" si="64"/>
        <v>15.139776769999999</v>
      </c>
      <c r="V825" s="45">
        <f>U825/AVERAGE(Q796:Q825)</f>
        <v>3.9364878391924889</v>
      </c>
      <c r="W825" s="45"/>
      <c r="X825" s="47"/>
    </row>
    <row r="826" spans="1:24" ht="15.75" customHeight="1" thickTop="1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9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 x14ac:dyDescent="0.15"/>
  <cols>
    <col min="1" max="1" width="18.5" customWidth="1"/>
    <col min="2" max="2" width="13.5" customWidth="1"/>
    <col min="5" max="5" width="17.6640625" customWidth="1"/>
    <col min="7" max="7" width="16.1640625" customWidth="1"/>
    <col min="9" max="9" width="14.33203125" customWidth="1"/>
    <col min="10" max="10" width="14.1640625" customWidth="1"/>
    <col min="11" max="11" width="22.33203125" customWidth="1"/>
    <col min="12" max="12" width="14.1640625" customWidth="1"/>
    <col min="13" max="13" width="17.6640625" customWidth="1"/>
    <col min="14" max="14" width="8" customWidth="1"/>
    <col min="15" max="15" width="16.33203125" customWidth="1"/>
    <col min="16" max="16" width="26.6640625" customWidth="1"/>
    <col min="17" max="17" width="27.6640625" customWidth="1"/>
    <col min="18" max="38" width="12.6640625" hidden="1"/>
  </cols>
  <sheetData>
    <row r="1" spans="1:38" ht="15.75" customHeight="1" x14ac:dyDescent="0.15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52</v>
      </c>
      <c r="G1" s="62" t="s">
        <v>10</v>
      </c>
      <c r="H1" s="62" t="s">
        <v>9</v>
      </c>
      <c r="I1" s="62" t="s">
        <v>11</v>
      </c>
      <c r="J1" s="62" t="s">
        <v>12</v>
      </c>
      <c r="K1" s="62" t="s">
        <v>14</v>
      </c>
      <c r="L1" s="62" t="s">
        <v>53</v>
      </c>
      <c r="M1" s="62" t="s">
        <v>54</v>
      </c>
      <c r="N1" s="62" t="s">
        <v>13</v>
      </c>
      <c r="O1" s="62" t="s">
        <v>55</v>
      </c>
      <c r="P1" s="63" t="s">
        <v>56</v>
      </c>
      <c r="Q1" s="64" t="s">
        <v>15</v>
      </c>
    </row>
    <row r="2" spans="1:38" ht="15.75" customHeight="1" x14ac:dyDescent="0.15">
      <c r="A2" s="65" t="s">
        <v>24</v>
      </c>
      <c r="B2" s="66" t="s">
        <v>25</v>
      </c>
      <c r="C2" s="66">
        <v>6</v>
      </c>
      <c r="D2" s="67">
        <v>44315</v>
      </c>
      <c r="E2" s="66" t="s">
        <v>26</v>
      </c>
      <c r="F2" s="66">
        <v>1</v>
      </c>
      <c r="G2" s="66">
        <v>52</v>
      </c>
      <c r="H2" s="66">
        <v>16.36</v>
      </c>
      <c r="I2" s="66">
        <v>2.2113999999999998</v>
      </c>
      <c r="J2" s="66">
        <v>0.58130000000000004</v>
      </c>
      <c r="K2" s="66">
        <f t="shared" ref="K2:K41" si="0">1-(J2/I2)</f>
        <v>0.73713484670344576</v>
      </c>
      <c r="L2" s="66">
        <v>8.6999999999999994E-2</v>
      </c>
      <c r="M2" s="66">
        <f t="shared" ref="M2:M67" si="1">L2/I2</f>
        <v>3.934159356064032E-2</v>
      </c>
      <c r="N2" s="66">
        <f t="shared" ref="N2:N67" si="2">J2-L2</f>
        <v>0.49430000000000007</v>
      </c>
      <c r="O2" s="66">
        <f>AVERAGE(N2:N6)</f>
        <v>0.36682000000000003</v>
      </c>
      <c r="P2" s="66">
        <f>AVERAGE(M2:M6)</f>
        <v>3.9452606211786714E-2</v>
      </c>
      <c r="Q2" s="68">
        <f t="shared" ref="Q2:Q48" si="3">1-(N2/I2)</f>
        <v>0.77647644026408602</v>
      </c>
    </row>
    <row r="3" spans="1:38" ht="15.75" customHeight="1" x14ac:dyDescent="0.15">
      <c r="A3" s="65" t="s">
        <v>24</v>
      </c>
      <c r="B3" s="66" t="s">
        <v>25</v>
      </c>
      <c r="C3" s="66">
        <v>6</v>
      </c>
      <c r="D3" s="67">
        <v>44315</v>
      </c>
      <c r="E3" s="66" t="s">
        <v>26</v>
      </c>
      <c r="F3" s="66">
        <v>2</v>
      </c>
      <c r="G3" s="66">
        <v>52</v>
      </c>
      <c r="H3" s="66">
        <v>16.239999999999998</v>
      </c>
      <c r="I3" s="66">
        <v>2.1979000000000002</v>
      </c>
      <c r="J3" s="66">
        <v>0.58599999999999997</v>
      </c>
      <c r="K3" s="66">
        <f t="shared" si="0"/>
        <v>0.73338186450702947</v>
      </c>
      <c r="L3" s="66">
        <v>8.9099999999999999E-2</v>
      </c>
      <c r="M3" s="66">
        <f t="shared" si="1"/>
        <v>4.0538696028026747E-2</v>
      </c>
      <c r="N3" s="66">
        <f t="shared" si="2"/>
        <v>0.49689999999999995</v>
      </c>
      <c r="O3" s="66">
        <f>AVERAGE(N2:N6)</f>
        <v>0.36682000000000003</v>
      </c>
      <c r="P3" s="66">
        <f>AVERAGE(M2:M6)</f>
        <v>3.9452606211786714E-2</v>
      </c>
      <c r="Q3" s="68">
        <f t="shared" si="3"/>
        <v>0.7739205605350562</v>
      </c>
    </row>
    <row r="4" spans="1:38" ht="15.75" customHeight="1" x14ac:dyDescent="0.15">
      <c r="A4" s="65" t="s">
        <v>24</v>
      </c>
      <c r="B4" s="66" t="s">
        <v>25</v>
      </c>
      <c r="C4" s="66">
        <v>6</v>
      </c>
      <c r="D4" s="67">
        <v>44315</v>
      </c>
      <c r="E4" s="66" t="s">
        <v>26</v>
      </c>
      <c r="F4" s="66">
        <v>3</v>
      </c>
      <c r="G4" s="66">
        <v>38</v>
      </c>
      <c r="H4" s="66">
        <v>17.04</v>
      </c>
      <c r="I4" s="66">
        <v>2.0474000000000001</v>
      </c>
      <c r="J4" s="66">
        <v>0.36399999999999999</v>
      </c>
      <c r="K4" s="66">
        <f t="shared" si="0"/>
        <v>0.82221353912278983</v>
      </c>
      <c r="L4" s="66">
        <v>8.3400000000000002E-2</v>
      </c>
      <c r="M4" s="66">
        <f t="shared" si="1"/>
        <v>4.0734590211976167E-2</v>
      </c>
      <c r="N4" s="66">
        <f t="shared" si="2"/>
        <v>0.28059999999999996</v>
      </c>
      <c r="O4" s="66">
        <f>AVERAGE(N2:N6)</f>
        <v>0.36682000000000003</v>
      </c>
      <c r="P4" s="66">
        <f>AVERAGE(M2:M6)</f>
        <v>3.9452606211786714E-2</v>
      </c>
      <c r="Q4" s="68">
        <f t="shared" si="3"/>
        <v>0.86294812933476606</v>
      </c>
    </row>
    <row r="5" spans="1:38" ht="15.75" customHeight="1" x14ac:dyDescent="0.15">
      <c r="A5" s="65" t="s">
        <v>24</v>
      </c>
      <c r="B5" s="66" t="s">
        <v>25</v>
      </c>
      <c r="C5" s="66">
        <v>6</v>
      </c>
      <c r="D5" s="67">
        <v>44315</v>
      </c>
      <c r="E5" s="66" t="s">
        <v>26</v>
      </c>
      <c r="F5" s="66">
        <v>4</v>
      </c>
      <c r="G5" s="66">
        <v>34</v>
      </c>
      <c r="H5" s="66">
        <v>17.690000000000001</v>
      </c>
      <c r="I5" s="66">
        <v>2.0543999999999998</v>
      </c>
      <c r="J5" s="66">
        <v>0.35620000000000002</v>
      </c>
      <c r="K5" s="66">
        <f t="shared" si="0"/>
        <v>0.82661604361370711</v>
      </c>
      <c r="L5" s="66">
        <v>7.8200000000000006E-2</v>
      </c>
      <c r="M5" s="66">
        <f t="shared" si="1"/>
        <v>3.8064641744548294E-2</v>
      </c>
      <c r="N5" s="66">
        <f t="shared" si="2"/>
        <v>0.27800000000000002</v>
      </c>
      <c r="O5" s="66">
        <f>AVERAGE(N2:N6)</f>
        <v>0.36682000000000003</v>
      </c>
      <c r="P5" s="66">
        <f>AVERAGE(M2:M6)</f>
        <v>3.9452606211786714E-2</v>
      </c>
      <c r="Q5" s="68">
        <f t="shared" si="3"/>
        <v>0.86468068535825537</v>
      </c>
    </row>
    <row r="6" spans="1:38" ht="15.75" customHeight="1" x14ac:dyDescent="0.15">
      <c r="A6" s="69" t="s">
        <v>24</v>
      </c>
      <c r="B6" s="70" t="s">
        <v>25</v>
      </c>
      <c r="C6" s="70">
        <v>6</v>
      </c>
      <c r="D6" s="71">
        <v>44315</v>
      </c>
      <c r="E6" s="70" t="s">
        <v>26</v>
      </c>
      <c r="F6" s="70">
        <v>5</v>
      </c>
      <c r="G6" s="70">
        <v>40</v>
      </c>
      <c r="H6" s="70">
        <v>18.3</v>
      </c>
      <c r="I6" s="70">
        <v>2.0811999999999999</v>
      </c>
      <c r="J6" s="70">
        <v>0.36459999999999998</v>
      </c>
      <c r="K6" s="70">
        <f t="shared" si="0"/>
        <v>0.82481260811070534</v>
      </c>
      <c r="L6" s="70">
        <v>8.0299999999999996E-2</v>
      </c>
      <c r="M6" s="70">
        <f t="shared" si="1"/>
        <v>3.8583509513742072E-2</v>
      </c>
      <c r="N6" s="70">
        <f t="shared" si="2"/>
        <v>0.2843</v>
      </c>
      <c r="O6" s="70">
        <f>AVERAGE(N2:N6)</f>
        <v>0.36682000000000003</v>
      </c>
      <c r="P6" s="70">
        <f>AVERAGE(M2:M6)</f>
        <v>3.9452606211786714E-2</v>
      </c>
      <c r="Q6" s="72">
        <f t="shared" si="3"/>
        <v>0.86339611762444746</v>
      </c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</row>
    <row r="7" spans="1:38" ht="15.75" customHeight="1" x14ac:dyDescent="0.15">
      <c r="A7" s="65" t="s">
        <v>24</v>
      </c>
      <c r="B7" s="66" t="s">
        <v>25</v>
      </c>
      <c r="C7" s="66">
        <v>9</v>
      </c>
      <c r="D7" s="67">
        <v>44317</v>
      </c>
      <c r="E7" s="66" t="s">
        <v>28</v>
      </c>
      <c r="F7" s="66">
        <v>1</v>
      </c>
      <c r="G7" s="66">
        <v>23</v>
      </c>
      <c r="H7" s="66">
        <v>20.64</v>
      </c>
      <c r="I7" s="66">
        <v>2.4569999999999999</v>
      </c>
      <c r="J7" s="66">
        <v>0.67820000000000003</v>
      </c>
      <c r="K7" s="66">
        <f t="shared" si="0"/>
        <v>0.72397232397232392</v>
      </c>
      <c r="L7" s="66">
        <v>9.2899999999999996E-2</v>
      </c>
      <c r="M7" s="66">
        <f t="shared" si="1"/>
        <v>3.781033781033781E-2</v>
      </c>
      <c r="N7" s="66">
        <f t="shared" si="2"/>
        <v>0.58530000000000004</v>
      </c>
      <c r="O7" s="66">
        <f>AVERAGE(N7:N11)</f>
        <v>0.42655999999999999</v>
      </c>
      <c r="P7" s="66">
        <f>AVERAGE(M7:M11)</f>
        <v>3.8127804145237115E-2</v>
      </c>
      <c r="Q7" s="68">
        <f t="shared" si="3"/>
        <v>0.76178266178266174</v>
      </c>
    </row>
    <row r="8" spans="1:38" ht="15.75" customHeight="1" x14ac:dyDescent="0.15">
      <c r="A8" s="65" t="s">
        <v>24</v>
      </c>
      <c r="B8" s="66" t="s">
        <v>25</v>
      </c>
      <c r="C8" s="66">
        <v>9</v>
      </c>
      <c r="D8" s="67">
        <v>44317</v>
      </c>
      <c r="E8" s="66" t="s">
        <v>28</v>
      </c>
      <c r="F8" s="66">
        <v>2</v>
      </c>
      <c r="G8" s="66">
        <v>21</v>
      </c>
      <c r="H8" s="66">
        <v>20.16</v>
      </c>
      <c r="I8" s="66">
        <v>2.1617000000000002</v>
      </c>
      <c r="J8" s="66">
        <v>0.60819999999999996</v>
      </c>
      <c r="K8" s="66">
        <f t="shared" si="0"/>
        <v>0.71864736087338676</v>
      </c>
      <c r="L8" s="66">
        <v>8.3099999999999993E-2</v>
      </c>
      <c r="M8" s="66">
        <f t="shared" si="1"/>
        <v>3.8441966970439924E-2</v>
      </c>
      <c r="N8" s="66">
        <f t="shared" si="2"/>
        <v>0.52510000000000001</v>
      </c>
      <c r="O8" s="66">
        <f>AVERAGE(N7:N11)</f>
        <v>0.42655999999999999</v>
      </c>
      <c r="P8" s="66">
        <f>AVERAGE(M7:M11)</f>
        <v>3.8127804145237115E-2</v>
      </c>
      <c r="Q8" s="68">
        <f t="shared" si="3"/>
        <v>0.75708932784382665</v>
      </c>
    </row>
    <row r="9" spans="1:38" ht="15.75" customHeight="1" x14ac:dyDescent="0.15">
      <c r="A9" s="65" t="s">
        <v>24</v>
      </c>
      <c r="B9" s="66" t="s">
        <v>25</v>
      </c>
      <c r="C9" s="66">
        <v>9</v>
      </c>
      <c r="D9" s="67">
        <v>44317</v>
      </c>
      <c r="E9" s="66" t="s">
        <v>28</v>
      </c>
      <c r="F9" s="66">
        <v>3</v>
      </c>
      <c r="G9" s="66">
        <v>15</v>
      </c>
      <c r="H9" s="66">
        <v>21.18</v>
      </c>
      <c r="I9" s="66">
        <v>2.0196000000000001</v>
      </c>
      <c r="J9" s="66">
        <v>0.42830000000000001</v>
      </c>
      <c r="K9" s="66">
        <f t="shared" si="0"/>
        <v>0.78792830263418501</v>
      </c>
      <c r="L9" s="66">
        <v>7.6999999999999999E-2</v>
      </c>
      <c r="M9" s="66">
        <f t="shared" si="1"/>
        <v>3.8126361655773419E-2</v>
      </c>
      <c r="N9" s="66">
        <f t="shared" si="2"/>
        <v>0.3513</v>
      </c>
      <c r="O9" s="66">
        <f>AVERAGE(N7:N11)</f>
        <v>0.42655999999999999</v>
      </c>
      <c r="P9" s="66">
        <f>AVERAGE(M7:M11)</f>
        <v>3.8127804145237115E-2</v>
      </c>
      <c r="Q9" s="68">
        <f t="shared" si="3"/>
        <v>0.82605466428995844</v>
      </c>
    </row>
    <row r="10" spans="1:38" ht="15.75" customHeight="1" x14ac:dyDescent="0.15">
      <c r="A10" s="65" t="s">
        <v>24</v>
      </c>
      <c r="B10" s="66" t="s">
        <v>25</v>
      </c>
      <c r="C10" s="66">
        <v>9</v>
      </c>
      <c r="D10" s="67">
        <v>44317</v>
      </c>
      <c r="E10" s="66" t="s">
        <v>28</v>
      </c>
      <c r="F10" s="66">
        <v>4</v>
      </c>
      <c r="G10" s="66">
        <v>19</v>
      </c>
      <c r="H10" s="66">
        <v>19.600000000000001</v>
      </c>
      <c r="I10" s="66">
        <v>2.0663</v>
      </c>
      <c r="J10" s="66">
        <v>0.39829999999999999</v>
      </c>
      <c r="K10" s="66">
        <f t="shared" si="0"/>
        <v>0.80723999419251802</v>
      </c>
      <c r="L10" s="66">
        <v>7.8799999999999995E-2</v>
      </c>
      <c r="M10" s="66">
        <f t="shared" si="1"/>
        <v>3.8135798286792817E-2</v>
      </c>
      <c r="N10" s="66">
        <f t="shared" si="2"/>
        <v>0.31950000000000001</v>
      </c>
      <c r="O10" s="66">
        <f>AVERAGE(N7:N11)</f>
        <v>0.42655999999999999</v>
      </c>
      <c r="P10" s="66">
        <f>AVERAGE(M7:M11)</f>
        <v>3.8127804145237115E-2</v>
      </c>
      <c r="Q10" s="68">
        <f t="shared" si="3"/>
        <v>0.84537579247931083</v>
      </c>
    </row>
    <row r="11" spans="1:38" ht="15.75" customHeight="1" x14ac:dyDescent="0.15">
      <c r="A11" s="69" t="s">
        <v>24</v>
      </c>
      <c r="B11" s="70" t="s">
        <v>25</v>
      </c>
      <c r="C11" s="70">
        <v>9</v>
      </c>
      <c r="D11" s="71">
        <v>44317</v>
      </c>
      <c r="E11" s="70" t="s">
        <v>28</v>
      </c>
      <c r="F11" s="70">
        <v>5</v>
      </c>
      <c r="G11" s="70">
        <v>20</v>
      </c>
      <c r="H11" s="70">
        <v>21.29</v>
      </c>
      <c r="I11" s="70">
        <v>2.1114999999999999</v>
      </c>
      <c r="J11" s="70">
        <v>0.43209999999999998</v>
      </c>
      <c r="K11" s="70">
        <f t="shared" si="0"/>
        <v>0.79535874970400189</v>
      </c>
      <c r="L11" s="70">
        <v>8.0500000000000002E-2</v>
      </c>
      <c r="M11" s="70">
        <f t="shared" si="1"/>
        <v>3.8124556002841585E-2</v>
      </c>
      <c r="N11" s="70">
        <f t="shared" si="2"/>
        <v>0.35159999999999997</v>
      </c>
      <c r="O11" s="70">
        <f>AVERAGE(N7:N11)</f>
        <v>0.42655999999999999</v>
      </c>
      <c r="P11" s="70">
        <f>AVERAGE(M7:M11)</f>
        <v>3.8127804145237115E-2</v>
      </c>
      <c r="Q11" s="72">
        <f t="shared" si="3"/>
        <v>0.83348330570684348</v>
      </c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</row>
    <row r="12" spans="1:38" ht="15.75" customHeight="1" x14ac:dyDescent="0.15">
      <c r="A12" s="65" t="s">
        <v>24</v>
      </c>
      <c r="B12" s="66" t="s">
        <v>25</v>
      </c>
      <c r="C12" s="66">
        <v>28</v>
      </c>
      <c r="D12" s="67">
        <v>44321</v>
      </c>
      <c r="E12" s="66" t="s">
        <v>29</v>
      </c>
      <c r="F12" s="66">
        <v>1</v>
      </c>
      <c r="G12" s="66">
        <v>44</v>
      </c>
      <c r="H12" s="66">
        <v>16.64</v>
      </c>
      <c r="I12" s="66">
        <v>2.1025</v>
      </c>
      <c r="J12" s="66">
        <v>0.4521</v>
      </c>
      <c r="K12" s="66">
        <f t="shared" si="0"/>
        <v>0.78497027348394766</v>
      </c>
      <c r="L12" s="66">
        <v>7.8799999999999995E-2</v>
      </c>
      <c r="M12" s="66">
        <f t="shared" si="1"/>
        <v>3.7479191438763375E-2</v>
      </c>
      <c r="N12" s="66">
        <f t="shared" si="2"/>
        <v>0.37330000000000002</v>
      </c>
      <c r="O12" s="66">
        <f>AVERAGE(N12:N16)</f>
        <v>0.31720000000000004</v>
      </c>
      <c r="P12" s="66">
        <f>AVERAGE(M12:M16)</f>
        <v>3.7349811646455323E-2</v>
      </c>
      <c r="Q12" s="68">
        <f t="shared" si="3"/>
        <v>0.82244946492271098</v>
      </c>
    </row>
    <row r="13" spans="1:38" ht="15.75" customHeight="1" x14ac:dyDescent="0.15">
      <c r="A13" s="65" t="s">
        <v>24</v>
      </c>
      <c r="B13" s="66" t="s">
        <v>25</v>
      </c>
      <c r="C13" s="66">
        <v>28</v>
      </c>
      <c r="D13" s="67">
        <v>44321</v>
      </c>
      <c r="E13" s="66" t="s">
        <v>29</v>
      </c>
      <c r="F13" s="66">
        <v>2</v>
      </c>
      <c r="G13" s="66">
        <v>46</v>
      </c>
      <c r="H13" s="66">
        <v>16.739999999999998</v>
      </c>
      <c r="I13" s="66">
        <v>2.2168000000000001</v>
      </c>
      <c r="J13" s="66">
        <v>0.47660000000000002</v>
      </c>
      <c r="K13" s="66">
        <f t="shared" si="0"/>
        <v>0.78500541320822803</v>
      </c>
      <c r="L13" s="66">
        <v>8.2500000000000004E-2</v>
      </c>
      <c r="M13" s="66">
        <f t="shared" si="1"/>
        <v>3.7215806568025984E-2</v>
      </c>
      <c r="N13" s="66">
        <f t="shared" si="2"/>
        <v>0.39410000000000001</v>
      </c>
      <c r="O13" s="66">
        <f>AVERAGE(N12:N16)</f>
        <v>0.31720000000000004</v>
      </c>
      <c r="P13" s="66">
        <f>AVERAGE(M12:M16)</f>
        <v>3.7349811646455323E-2</v>
      </c>
      <c r="Q13" s="68">
        <f t="shared" si="3"/>
        <v>0.82222121977625406</v>
      </c>
    </row>
    <row r="14" spans="1:38" ht="15.75" customHeight="1" x14ac:dyDescent="0.15">
      <c r="A14" s="65" t="s">
        <v>24</v>
      </c>
      <c r="B14" s="66" t="s">
        <v>25</v>
      </c>
      <c r="C14" s="66">
        <v>28</v>
      </c>
      <c r="D14" s="67">
        <v>44321</v>
      </c>
      <c r="E14" s="66" t="s">
        <v>29</v>
      </c>
      <c r="F14" s="66">
        <v>3</v>
      </c>
      <c r="G14" s="66">
        <v>38</v>
      </c>
      <c r="H14" s="66">
        <v>16.04</v>
      </c>
      <c r="I14" s="66">
        <v>2.12</v>
      </c>
      <c r="J14" s="66">
        <v>0.30980000000000002</v>
      </c>
      <c r="K14" s="66">
        <f t="shared" si="0"/>
        <v>0.85386792452830185</v>
      </c>
      <c r="L14" s="66">
        <v>7.9200000000000007E-2</v>
      </c>
      <c r="M14" s="66">
        <f t="shared" si="1"/>
        <v>3.7358490566037739E-2</v>
      </c>
      <c r="N14" s="66">
        <f t="shared" si="2"/>
        <v>0.23060000000000003</v>
      </c>
      <c r="O14" s="66">
        <f>AVERAGE(N12:N16)</f>
        <v>0.31720000000000004</v>
      </c>
      <c r="P14" s="66">
        <f>AVERAGE(M12:M16)</f>
        <v>3.7349811646455323E-2</v>
      </c>
      <c r="Q14" s="68">
        <f t="shared" si="3"/>
        <v>0.89122641509433964</v>
      </c>
    </row>
    <row r="15" spans="1:38" ht="15.75" customHeight="1" x14ac:dyDescent="0.15">
      <c r="A15" s="65" t="s">
        <v>24</v>
      </c>
      <c r="B15" s="66" t="s">
        <v>25</v>
      </c>
      <c r="C15" s="66">
        <v>28</v>
      </c>
      <c r="D15" s="67">
        <v>44321</v>
      </c>
      <c r="E15" s="66" t="s">
        <v>29</v>
      </c>
      <c r="F15" s="66">
        <v>4</v>
      </c>
      <c r="G15" s="66">
        <v>40</v>
      </c>
      <c r="H15" s="66">
        <v>16.98</v>
      </c>
      <c r="I15" s="66">
        <v>2.0308000000000002</v>
      </c>
      <c r="J15" s="66">
        <v>0.35160000000000002</v>
      </c>
      <c r="K15" s="66">
        <f t="shared" si="0"/>
        <v>0.82686625960212723</v>
      </c>
      <c r="L15" s="66">
        <v>7.5800000000000006E-2</v>
      </c>
      <c r="M15" s="66">
        <f t="shared" si="1"/>
        <v>3.7325192042544808E-2</v>
      </c>
      <c r="N15" s="66">
        <f t="shared" si="2"/>
        <v>0.27580000000000005</v>
      </c>
      <c r="O15" s="66">
        <f>AVERAGE(N12:N16)</f>
        <v>0.31720000000000004</v>
      </c>
      <c r="P15" s="66">
        <f>AVERAGE(M12:M16)</f>
        <v>3.7349811646455323E-2</v>
      </c>
      <c r="Q15" s="68">
        <f t="shared" si="3"/>
        <v>0.86419145164467204</v>
      </c>
    </row>
    <row r="16" spans="1:38" ht="15.75" customHeight="1" x14ac:dyDescent="0.15">
      <c r="A16" s="69" t="s">
        <v>24</v>
      </c>
      <c r="B16" s="70" t="s">
        <v>25</v>
      </c>
      <c r="C16" s="70">
        <v>28</v>
      </c>
      <c r="D16" s="71">
        <v>44321</v>
      </c>
      <c r="E16" s="70" t="s">
        <v>29</v>
      </c>
      <c r="F16" s="70">
        <v>5</v>
      </c>
      <c r="G16" s="70">
        <v>36</v>
      </c>
      <c r="H16" s="70">
        <v>17.46</v>
      </c>
      <c r="I16" s="70">
        <v>2.0444</v>
      </c>
      <c r="J16" s="70">
        <v>0.3886</v>
      </c>
      <c r="K16" s="70">
        <f t="shared" si="0"/>
        <v>0.80991978086480143</v>
      </c>
      <c r="L16" s="70">
        <v>7.6399999999999996E-2</v>
      </c>
      <c r="M16" s="70">
        <f t="shared" si="1"/>
        <v>3.7370377616904711E-2</v>
      </c>
      <c r="N16" s="70">
        <f t="shared" si="2"/>
        <v>0.31220000000000003</v>
      </c>
      <c r="O16" s="70">
        <f>AVERAGE(N12:N16)</f>
        <v>0.31720000000000004</v>
      </c>
      <c r="P16" s="70">
        <f>AVERAGE(M12:M16)</f>
        <v>3.7349811646455323E-2</v>
      </c>
      <c r="Q16" s="72">
        <f t="shared" si="3"/>
        <v>0.84729015848170608</v>
      </c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</row>
    <row r="17" spans="1:38" ht="15.75" customHeight="1" x14ac:dyDescent="0.15">
      <c r="A17" s="65" t="s">
        <v>24</v>
      </c>
      <c r="B17" s="66" t="s">
        <v>25</v>
      </c>
      <c r="C17" s="66">
        <v>48</v>
      </c>
      <c r="D17" s="67">
        <v>44327</v>
      </c>
      <c r="E17" s="66" t="s">
        <v>30</v>
      </c>
      <c r="F17" s="66">
        <v>1</v>
      </c>
      <c r="G17" s="66">
        <v>39</v>
      </c>
      <c r="H17" s="66">
        <v>18.2</v>
      </c>
      <c r="I17" s="66">
        <v>2.4619</v>
      </c>
      <c r="J17" s="66">
        <v>0.5524</v>
      </c>
      <c r="K17" s="66">
        <f t="shared" si="0"/>
        <v>0.77562045574556238</v>
      </c>
      <c r="L17" s="66">
        <v>8.5999999999999993E-2</v>
      </c>
      <c r="M17" s="66">
        <f t="shared" si="1"/>
        <v>3.4932369308257848E-2</v>
      </c>
      <c r="N17" s="66">
        <f t="shared" si="2"/>
        <v>0.46640000000000004</v>
      </c>
      <c r="O17" s="66">
        <f>AVERAGE(N17:N21)</f>
        <v>0.39413999999999999</v>
      </c>
      <c r="P17" s="66">
        <f>AVERAGE(M17:M21)</f>
        <v>3.5102155661966769E-2</v>
      </c>
      <c r="Q17" s="68">
        <f t="shared" si="3"/>
        <v>0.8105528250538202</v>
      </c>
    </row>
    <row r="18" spans="1:38" ht="15.75" customHeight="1" x14ac:dyDescent="0.15">
      <c r="A18" s="65" t="s">
        <v>24</v>
      </c>
      <c r="B18" s="66" t="s">
        <v>25</v>
      </c>
      <c r="C18" s="66">
        <v>48</v>
      </c>
      <c r="D18" s="67">
        <v>44327</v>
      </c>
      <c r="E18" s="66" t="s">
        <v>30</v>
      </c>
      <c r="F18" s="66">
        <v>2</v>
      </c>
      <c r="G18" s="66">
        <v>42</v>
      </c>
      <c r="H18" s="66">
        <v>18.350000000000001</v>
      </c>
      <c r="I18" s="66">
        <v>2.94</v>
      </c>
      <c r="J18" s="66">
        <v>0.66959999999999997</v>
      </c>
      <c r="K18" s="66">
        <f t="shared" si="0"/>
        <v>0.77224489795918372</v>
      </c>
      <c r="L18" s="66">
        <v>0.1017</v>
      </c>
      <c r="M18" s="66">
        <f t="shared" si="1"/>
        <v>3.4591836734693876E-2</v>
      </c>
      <c r="N18" s="66">
        <f t="shared" si="2"/>
        <v>0.56789999999999996</v>
      </c>
      <c r="O18" s="66">
        <f>AVERAGE(N17:N21)</f>
        <v>0.39413999999999999</v>
      </c>
      <c r="P18" s="66">
        <f>AVERAGE(M17:M21)</f>
        <v>3.5102155661966769E-2</v>
      </c>
      <c r="Q18" s="68">
        <f t="shared" si="3"/>
        <v>0.80683673469387762</v>
      </c>
    </row>
    <row r="19" spans="1:38" ht="15.75" customHeight="1" x14ac:dyDescent="0.15">
      <c r="A19" s="65" t="s">
        <v>24</v>
      </c>
      <c r="B19" s="66" t="s">
        <v>25</v>
      </c>
      <c r="C19" s="66">
        <v>48</v>
      </c>
      <c r="D19" s="67">
        <v>44327</v>
      </c>
      <c r="E19" s="66" t="s">
        <v>30</v>
      </c>
      <c r="F19" s="66">
        <v>3</v>
      </c>
      <c r="G19" s="66">
        <v>31</v>
      </c>
      <c r="H19" s="66">
        <v>17.3</v>
      </c>
      <c r="I19" s="66">
        <v>2.1600999999999999</v>
      </c>
      <c r="J19" s="66">
        <v>0.41099999999999998</v>
      </c>
      <c r="K19" s="66">
        <f t="shared" si="0"/>
        <v>0.80973103097078836</v>
      </c>
      <c r="L19" s="66">
        <v>7.51E-2</v>
      </c>
      <c r="M19" s="66">
        <f t="shared" si="1"/>
        <v>3.4766908939400952E-2</v>
      </c>
      <c r="N19" s="66">
        <f t="shared" si="2"/>
        <v>0.33589999999999998</v>
      </c>
      <c r="O19" s="66">
        <f>AVERAGE(N17:N21)</f>
        <v>0.39413999999999999</v>
      </c>
      <c r="P19" s="66">
        <f>AVERAGE(M17:M21)</f>
        <v>3.5102155661966769E-2</v>
      </c>
      <c r="Q19" s="68">
        <f t="shared" si="3"/>
        <v>0.84449793991018929</v>
      </c>
    </row>
    <row r="20" spans="1:38" ht="15.75" customHeight="1" x14ac:dyDescent="0.15">
      <c r="A20" s="65" t="s">
        <v>24</v>
      </c>
      <c r="B20" s="66" t="s">
        <v>25</v>
      </c>
      <c r="C20" s="66">
        <v>48</v>
      </c>
      <c r="D20" s="67">
        <v>44327</v>
      </c>
      <c r="E20" s="66" t="s">
        <v>30</v>
      </c>
      <c r="F20" s="66">
        <v>4</v>
      </c>
      <c r="G20" s="66">
        <v>27</v>
      </c>
      <c r="H20" s="66">
        <v>18.100000000000001</v>
      </c>
      <c r="I20" s="66">
        <v>2.0009999999999999</v>
      </c>
      <c r="J20" s="66">
        <v>0.38879999999999998</v>
      </c>
      <c r="K20" s="66">
        <f t="shared" si="0"/>
        <v>0.80569715142428788</v>
      </c>
      <c r="L20" s="66">
        <v>6.9599999999999995E-2</v>
      </c>
      <c r="M20" s="66">
        <f t="shared" si="1"/>
        <v>3.4782608695652174E-2</v>
      </c>
      <c r="N20" s="66">
        <f t="shared" si="2"/>
        <v>0.31919999999999998</v>
      </c>
      <c r="O20" s="66">
        <f>AVERAGE(N17:N21)</f>
        <v>0.39413999999999999</v>
      </c>
      <c r="P20" s="66">
        <f>AVERAGE(M17:M21)</f>
        <v>3.5102155661966769E-2</v>
      </c>
      <c r="Q20" s="68">
        <f t="shared" si="3"/>
        <v>0.84047976011994008</v>
      </c>
    </row>
    <row r="21" spans="1:38" ht="15.75" customHeight="1" x14ac:dyDescent="0.15">
      <c r="A21" s="69" t="s">
        <v>24</v>
      </c>
      <c r="B21" s="70" t="s">
        <v>25</v>
      </c>
      <c r="C21" s="70">
        <v>48</v>
      </c>
      <c r="D21" s="71">
        <v>44327</v>
      </c>
      <c r="E21" s="70" t="s">
        <v>30</v>
      </c>
      <c r="F21" s="70">
        <v>5</v>
      </c>
      <c r="G21" s="70">
        <v>28</v>
      </c>
      <c r="H21" s="70">
        <v>17.3</v>
      </c>
      <c r="I21" s="70">
        <v>2.105</v>
      </c>
      <c r="J21" s="70">
        <v>0.35799999999999998</v>
      </c>
      <c r="K21" s="70">
        <f t="shared" si="0"/>
        <v>0.82992874109263659</v>
      </c>
      <c r="L21" s="70">
        <v>7.6700000000000004E-2</v>
      </c>
      <c r="M21" s="70">
        <f t="shared" si="1"/>
        <v>3.6437054631828981E-2</v>
      </c>
      <c r="N21" s="70">
        <f t="shared" si="2"/>
        <v>0.28129999999999999</v>
      </c>
      <c r="O21" s="70">
        <f>AVERAGE(N17:N21)</f>
        <v>0.39413999999999999</v>
      </c>
      <c r="P21" s="70">
        <f>AVERAGE(M17:M21)</f>
        <v>3.5102155661966769E-2</v>
      </c>
      <c r="Q21" s="72">
        <f t="shared" si="3"/>
        <v>0.86636579572446559</v>
      </c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</row>
    <row r="22" spans="1:38" ht="15.75" customHeight="1" x14ac:dyDescent="0.15">
      <c r="A22" s="65" t="s">
        <v>24</v>
      </c>
      <c r="B22" s="66" t="s">
        <v>25</v>
      </c>
      <c r="C22" s="66">
        <v>67</v>
      </c>
      <c r="D22" s="67">
        <v>44338</v>
      </c>
      <c r="E22" s="66" t="s">
        <v>28</v>
      </c>
      <c r="F22" s="66">
        <v>1</v>
      </c>
      <c r="G22" s="66">
        <v>21</v>
      </c>
      <c r="H22" s="66">
        <v>20.11</v>
      </c>
      <c r="I22" s="66">
        <v>2.2677999999999998</v>
      </c>
      <c r="J22" s="66">
        <v>0.68840000000000001</v>
      </c>
      <c r="K22" s="66">
        <f t="shared" si="0"/>
        <v>0.69644589469970897</v>
      </c>
      <c r="L22" s="66">
        <v>8.2199999999999995E-2</v>
      </c>
      <c r="M22" s="66">
        <f t="shared" si="1"/>
        <v>3.6246582591057411E-2</v>
      </c>
      <c r="N22" s="66">
        <f t="shared" si="2"/>
        <v>0.60620000000000007</v>
      </c>
      <c r="O22" s="66">
        <f>AVERAGE(N22:N26)</f>
        <v>0.59020000000000006</v>
      </c>
      <c r="P22" s="66">
        <f>AVERAGE(M22:M26)</f>
        <v>3.6543130325157477E-2</v>
      </c>
      <c r="Q22" s="68">
        <f t="shared" si="3"/>
        <v>0.73269247729076636</v>
      </c>
    </row>
    <row r="23" spans="1:38" ht="15.75" customHeight="1" x14ac:dyDescent="0.15">
      <c r="A23" s="65" t="s">
        <v>24</v>
      </c>
      <c r="B23" s="66" t="s">
        <v>25</v>
      </c>
      <c r="C23" s="66">
        <v>67</v>
      </c>
      <c r="D23" s="67">
        <v>44338</v>
      </c>
      <c r="E23" s="66" t="s">
        <v>28</v>
      </c>
      <c r="F23" s="66">
        <v>2</v>
      </c>
      <c r="G23" s="66">
        <v>21</v>
      </c>
      <c r="H23" s="66">
        <v>20.43</v>
      </c>
      <c r="I23" s="66">
        <v>2.2824</v>
      </c>
      <c r="J23" s="66">
        <v>0.70030000000000003</v>
      </c>
      <c r="K23" s="66">
        <f t="shared" si="0"/>
        <v>0.69317385208552396</v>
      </c>
      <c r="L23" s="66">
        <v>8.3799999999999999E-2</v>
      </c>
      <c r="M23" s="66">
        <f t="shared" si="1"/>
        <v>3.6715737819838765E-2</v>
      </c>
      <c r="N23" s="66">
        <f t="shared" si="2"/>
        <v>0.61650000000000005</v>
      </c>
      <c r="O23" s="66">
        <f>AVERAGE(N22:N26)</f>
        <v>0.59020000000000006</v>
      </c>
      <c r="P23" s="66">
        <f>AVERAGE(M22:M26)</f>
        <v>3.6543130325157477E-2</v>
      </c>
      <c r="Q23" s="68">
        <f t="shared" si="3"/>
        <v>0.72988958990536279</v>
      </c>
    </row>
    <row r="24" spans="1:38" ht="15.75" customHeight="1" x14ac:dyDescent="0.15">
      <c r="A24" s="65" t="s">
        <v>24</v>
      </c>
      <c r="B24" s="66" t="s">
        <v>25</v>
      </c>
      <c r="C24" s="66">
        <v>67</v>
      </c>
      <c r="D24" s="67">
        <v>44338</v>
      </c>
      <c r="E24" s="66" t="s">
        <v>28</v>
      </c>
      <c r="F24" s="66">
        <v>3</v>
      </c>
      <c r="G24" s="66">
        <v>20</v>
      </c>
      <c r="H24" s="66">
        <v>20.83</v>
      </c>
      <c r="I24" s="66">
        <v>2.0608</v>
      </c>
      <c r="J24" s="66">
        <v>0.67179999999999995</v>
      </c>
      <c r="K24" s="66">
        <f t="shared" si="0"/>
        <v>0.67401009316770188</v>
      </c>
      <c r="L24" s="66">
        <v>7.5399999999999995E-2</v>
      </c>
      <c r="M24" s="66">
        <f t="shared" si="1"/>
        <v>3.6587732919254656E-2</v>
      </c>
      <c r="N24" s="66">
        <f t="shared" si="2"/>
        <v>0.59639999999999993</v>
      </c>
      <c r="O24" s="66">
        <f>AVERAGE(N22:N26)</f>
        <v>0.59020000000000006</v>
      </c>
      <c r="P24" s="66">
        <f>AVERAGE(M22:M26)</f>
        <v>3.6543130325157477E-2</v>
      </c>
      <c r="Q24" s="68">
        <f t="shared" si="3"/>
        <v>0.71059782608695654</v>
      </c>
    </row>
    <row r="25" spans="1:38" ht="15.75" customHeight="1" x14ac:dyDescent="0.15">
      <c r="A25" s="65" t="s">
        <v>24</v>
      </c>
      <c r="B25" s="66" t="s">
        <v>25</v>
      </c>
      <c r="C25" s="66">
        <v>67</v>
      </c>
      <c r="D25" s="67">
        <v>44338</v>
      </c>
      <c r="E25" s="66" t="s">
        <v>28</v>
      </c>
      <c r="F25" s="66">
        <v>4</v>
      </c>
      <c r="G25" s="66">
        <v>20</v>
      </c>
      <c r="H25" s="66">
        <v>21.29</v>
      </c>
      <c r="I25" s="66">
        <v>2.0005000000000002</v>
      </c>
      <c r="J25" s="66">
        <v>0.66069999999999995</v>
      </c>
      <c r="K25" s="66">
        <f t="shared" si="0"/>
        <v>0.66973256685828542</v>
      </c>
      <c r="L25" s="66">
        <v>7.3200000000000001E-2</v>
      </c>
      <c r="M25" s="66">
        <f t="shared" si="1"/>
        <v>3.6590852286928266E-2</v>
      </c>
      <c r="N25" s="66">
        <f t="shared" si="2"/>
        <v>0.58749999999999991</v>
      </c>
      <c r="O25" s="66">
        <f>AVERAGE(N22:N26)</f>
        <v>0.59020000000000006</v>
      </c>
      <c r="P25" s="66">
        <f>AVERAGE(M22:M26)</f>
        <v>3.6543130325157477E-2</v>
      </c>
      <c r="Q25" s="68">
        <f t="shared" si="3"/>
        <v>0.70632341914521368</v>
      </c>
    </row>
    <row r="26" spans="1:38" ht="15.75" customHeight="1" x14ac:dyDescent="0.15">
      <c r="A26" s="69" t="s">
        <v>24</v>
      </c>
      <c r="B26" s="70" t="s">
        <v>25</v>
      </c>
      <c r="C26" s="70">
        <v>67</v>
      </c>
      <c r="D26" s="71">
        <v>44338</v>
      </c>
      <c r="E26" s="70" t="s">
        <v>28</v>
      </c>
      <c r="F26" s="70">
        <v>5</v>
      </c>
      <c r="G26" s="70">
        <v>18</v>
      </c>
      <c r="H26" s="70">
        <v>20.97</v>
      </c>
      <c r="I26" s="70">
        <v>2.0670000000000002</v>
      </c>
      <c r="J26" s="70">
        <v>0.62</v>
      </c>
      <c r="K26" s="70">
        <f t="shared" si="0"/>
        <v>0.70004837929366226</v>
      </c>
      <c r="L26" s="70">
        <v>7.5600000000000001E-2</v>
      </c>
      <c r="M26" s="70">
        <f t="shared" si="1"/>
        <v>3.6574746008708268E-2</v>
      </c>
      <c r="N26" s="70">
        <f t="shared" si="2"/>
        <v>0.5444</v>
      </c>
      <c r="O26" s="70">
        <f>AVERAGE(N22:N26)</f>
        <v>0.59020000000000006</v>
      </c>
      <c r="P26" s="70">
        <f>AVERAGE(M22:M26)</f>
        <v>3.6543130325157477E-2</v>
      </c>
      <c r="Q26" s="72">
        <f t="shared" si="3"/>
        <v>0.73662312530237062</v>
      </c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</row>
    <row r="27" spans="1:38" ht="15.75" customHeight="1" x14ac:dyDescent="0.15">
      <c r="A27" s="65" t="s">
        <v>24</v>
      </c>
      <c r="B27" s="66" t="s">
        <v>25</v>
      </c>
      <c r="C27" s="66">
        <v>72</v>
      </c>
      <c r="D27" s="67">
        <v>44340</v>
      </c>
      <c r="E27" s="66" t="s">
        <v>31</v>
      </c>
      <c r="F27" s="66">
        <v>1</v>
      </c>
      <c r="G27" s="66">
        <v>47</v>
      </c>
      <c r="H27" s="66">
        <v>16.899999999999999</v>
      </c>
      <c r="I27" s="66">
        <v>2.1621000000000001</v>
      </c>
      <c r="J27" s="66">
        <v>0.54590000000000005</v>
      </c>
      <c r="K27" s="66">
        <f t="shared" si="0"/>
        <v>0.74751399102724203</v>
      </c>
      <c r="L27" s="66">
        <v>7.2099999999999997E-2</v>
      </c>
      <c r="M27" s="66">
        <f t="shared" si="1"/>
        <v>3.3347208732251048E-2</v>
      </c>
      <c r="N27" s="66">
        <f t="shared" si="2"/>
        <v>0.47380000000000005</v>
      </c>
      <c r="O27" s="66">
        <f>AVERAGE(N27:N31)</f>
        <v>0.42537999999999998</v>
      </c>
      <c r="P27" s="66">
        <f>AVERAGE(M27:M31)</f>
        <v>3.3763533156003299E-2</v>
      </c>
      <c r="Q27" s="68">
        <f t="shared" si="3"/>
        <v>0.78086119975949309</v>
      </c>
    </row>
    <row r="28" spans="1:38" ht="15.75" customHeight="1" x14ac:dyDescent="0.15">
      <c r="A28" s="65" t="s">
        <v>24</v>
      </c>
      <c r="B28" s="66" t="s">
        <v>25</v>
      </c>
      <c r="C28" s="66">
        <v>72</v>
      </c>
      <c r="D28" s="67">
        <v>44340</v>
      </c>
      <c r="E28" s="66" t="s">
        <v>31</v>
      </c>
      <c r="F28" s="66">
        <v>2</v>
      </c>
      <c r="G28" s="66">
        <v>42</v>
      </c>
      <c r="H28" s="66">
        <v>16.989999999999998</v>
      </c>
      <c r="I28" s="66">
        <v>2.1280999999999999</v>
      </c>
      <c r="J28" s="66">
        <v>0.53959999999999997</v>
      </c>
      <c r="K28" s="66">
        <f t="shared" si="0"/>
        <v>0.74644048681922848</v>
      </c>
      <c r="L28" s="66">
        <v>7.2700000000000001E-2</v>
      </c>
      <c r="M28" s="66">
        <f t="shared" si="1"/>
        <v>3.4161928480804474E-2</v>
      </c>
      <c r="N28" s="66">
        <f t="shared" si="2"/>
        <v>0.46689999999999998</v>
      </c>
      <c r="O28" s="66">
        <f>AVERAGE(N27:N31)</f>
        <v>0.42537999999999998</v>
      </c>
      <c r="P28" s="66">
        <f>AVERAGE(M27:M31)</f>
        <v>3.3763533156003299E-2</v>
      </c>
      <c r="Q28" s="68">
        <f t="shared" si="3"/>
        <v>0.78060241530003283</v>
      </c>
    </row>
    <row r="29" spans="1:38" ht="15.75" customHeight="1" x14ac:dyDescent="0.15">
      <c r="A29" s="65" t="s">
        <v>24</v>
      </c>
      <c r="B29" s="66" t="s">
        <v>25</v>
      </c>
      <c r="C29" s="66">
        <v>72</v>
      </c>
      <c r="D29" s="67">
        <v>44340</v>
      </c>
      <c r="E29" s="66" t="s">
        <v>31</v>
      </c>
      <c r="F29" s="66">
        <v>3</v>
      </c>
      <c r="G29" s="66">
        <v>40</v>
      </c>
      <c r="H29" s="66">
        <v>16.559999999999999</v>
      </c>
      <c r="I29" s="66">
        <v>2.0470000000000002</v>
      </c>
      <c r="J29" s="66">
        <v>0.48209999999999997</v>
      </c>
      <c r="K29" s="66">
        <f t="shared" si="0"/>
        <v>0.76448461162677095</v>
      </c>
      <c r="L29" s="66">
        <v>6.9099999999999995E-2</v>
      </c>
      <c r="M29" s="66">
        <f t="shared" si="1"/>
        <v>3.3756717147044452E-2</v>
      </c>
      <c r="N29" s="66">
        <f t="shared" si="2"/>
        <v>0.41299999999999998</v>
      </c>
      <c r="O29" s="66">
        <f>AVERAGE(N27:N31)</f>
        <v>0.42537999999999998</v>
      </c>
      <c r="P29" s="66">
        <f>AVERAGE(M27:M31)</f>
        <v>3.3763533156003299E-2</v>
      </c>
      <c r="Q29" s="68">
        <f t="shared" si="3"/>
        <v>0.79824132877381537</v>
      </c>
    </row>
    <row r="30" spans="1:38" ht="15.75" customHeight="1" x14ac:dyDescent="0.15">
      <c r="A30" s="65" t="s">
        <v>24</v>
      </c>
      <c r="B30" s="66" t="s">
        <v>25</v>
      </c>
      <c r="C30" s="66">
        <v>72</v>
      </c>
      <c r="D30" s="67">
        <v>44340</v>
      </c>
      <c r="E30" s="66" t="s">
        <v>31</v>
      </c>
      <c r="F30" s="66">
        <v>4</v>
      </c>
      <c r="G30" s="66">
        <v>34</v>
      </c>
      <c r="H30" s="66">
        <v>18.13</v>
      </c>
      <c r="I30" s="66">
        <v>2.0222000000000002</v>
      </c>
      <c r="J30" s="66">
        <v>0.40910000000000002</v>
      </c>
      <c r="K30" s="66">
        <f t="shared" si="0"/>
        <v>0.79769557907229749</v>
      </c>
      <c r="L30" s="66">
        <v>6.83E-2</v>
      </c>
      <c r="M30" s="66">
        <f t="shared" si="1"/>
        <v>3.3775096429631092E-2</v>
      </c>
      <c r="N30" s="66">
        <f t="shared" si="2"/>
        <v>0.34079999999999999</v>
      </c>
      <c r="O30" s="66">
        <f>AVERAGE(N27:N31)</f>
        <v>0.42537999999999998</v>
      </c>
      <c r="P30" s="66">
        <f>AVERAGE(M27:M31)</f>
        <v>3.3763533156003299E-2</v>
      </c>
      <c r="Q30" s="68">
        <f t="shared" si="3"/>
        <v>0.83147067550192855</v>
      </c>
    </row>
    <row r="31" spans="1:38" ht="15.75" customHeight="1" x14ac:dyDescent="0.15">
      <c r="A31" s="69" t="s">
        <v>24</v>
      </c>
      <c r="B31" s="70" t="s">
        <v>25</v>
      </c>
      <c r="C31" s="70">
        <v>72</v>
      </c>
      <c r="D31" s="71">
        <v>44340</v>
      </c>
      <c r="E31" s="70" t="s">
        <v>31</v>
      </c>
      <c r="F31" s="70">
        <v>5</v>
      </c>
      <c r="G31" s="70">
        <v>41</v>
      </c>
      <c r="H31" s="70">
        <v>16.899999999999999</v>
      </c>
      <c r="I31" s="70">
        <v>2.0072999999999999</v>
      </c>
      <c r="J31" s="70">
        <v>0.50019999999999998</v>
      </c>
      <c r="K31" s="70">
        <f t="shared" si="0"/>
        <v>0.7508095451601654</v>
      </c>
      <c r="L31" s="70">
        <v>6.7799999999999999E-2</v>
      </c>
      <c r="M31" s="70">
        <f t="shared" si="1"/>
        <v>3.3776714990285457E-2</v>
      </c>
      <c r="N31" s="70">
        <f t="shared" si="2"/>
        <v>0.43240000000000001</v>
      </c>
      <c r="O31" s="70">
        <f>AVERAGE(N27:N31)</f>
        <v>0.42537999999999998</v>
      </c>
      <c r="P31" s="70">
        <f>AVERAGE(M27:M31)</f>
        <v>3.3763533156003299E-2</v>
      </c>
      <c r="Q31" s="72">
        <f t="shared" si="3"/>
        <v>0.78458626015045085</v>
      </c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</row>
    <row r="32" spans="1:38" ht="15.75" customHeight="1" x14ac:dyDescent="0.15">
      <c r="A32" s="65" t="s">
        <v>24</v>
      </c>
      <c r="B32" s="66" t="s">
        <v>25</v>
      </c>
      <c r="C32" s="66">
        <v>76</v>
      </c>
      <c r="D32" s="67">
        <v>44340</v>
      </c>
      <c r="E32" s="66" t="s">
        <v>32</v>
      </c>
      <c r="F32" s="66">
        <v>1</v>
      </c>
      <c r="G32" s="66">
        <v>22</v>
      </c>
      <c r="H32" s="66">
        <v>20.11</v>
      </c>
      <c r="I32" s="66">
        <v>2.093</v>
      </c>
      <c r="J32" s="66">
        <v>0.50719999999999998</v>
      </c>
      <c r="K32" s="66">
        <f t="shared" si="0"/>
        <v>0.75766841853798372</v>
      </c>
      <c r="L32" s="66">
        <v>6.4299999999999996E-2</v>
      </c>
      <c r="M32" s="66">
        <f t="shared" si="1"/>
        <v>3.0721452460582895E-2</v>
      </c>
      <c r="N32" s="66">
        <f t="shared" si="2"/>
        <v>0.44289999999999996</v>
      </c>
      <c r="O32" s="66">
        <f>AVERAGE(N32:N36)</f>
        <v>0.45944000000000002</v>
      </c>
      <c r="P32" s="66">
        <f>AVERAGE(M32:M36)</f>
        <v>3.1312976006880017E-2</v>
      </c>
      <c r="Q32" s="68">
        <f t="shared" si="3"/>
        <v>0.78838987099856661</v>
      </c>
    </row>
    <row r="33" spans="1:38" ht="15.75" customHeight="1" x14ac:dyDescent="0.15">
      <c r="A33" s="65" t="s">
        <v>24</v>
      </c>
      <c r="B33" s="66" t="s">
        <v>25</v>
      </c>
      <c r="C33" s="66">
        <v>76</v>
      </c>
      <c r="D33" s="67">
        <v>44340</v>
      </c>
      <c r="E33" s="66" t="s">
        <v>32</v>
      </c>
      <c r="F33" s="66">
        <v>2</v>
      </c>
      <c r="G33" s="66">
        <v>24</v>
      </c>
      <c r="H33" s="66">
        <v>21.08</v>
      </c>
      <c r="I33" s="66">
        <v>2.0836000000000001</v>
      </c>
      <c r="J33" s="66">
        <v>0.50970000000000004</v>
      </c>
      <c r="K33" s="66">
        <f t="shared" si="0"/>
        <v>0.75537531196006913</v>
      </c>
      <c r="L33" s="66">
        <v>6.6500000000000004E-2</v>
      </c>
      <c r="M33" s="66">
        <f t="shared" si="1"/>
        <v>3.191591476291035E-2</v>
      </c>
      <c r="N33" s="66">
        <f t="shared" si="2"/>
        <v>0.44320000000000004</v>
      </c>
      <c r="O33" s="66">
        <f>AVERAGE(N32:N36)</f>
        <v>0.45944000000000002</v>
      </c>
      <c r="P33" s="66">
        <f>AVERAGE(M32:M36)</f>
        <v>3.1312976006880017E-2</v>
      </c>
      <c r="Q33" s="68">
        <f t="shared" si="3"/>
        <v>0.78729122672297946</v>
      </c>
    </row>
    <row r="34" spans="1:38" ht="15.75" customHeight="1" x14ac:dyDescent="0.15">
      <c r="A34" s="65" t="s">
        <v>24</v>
      </c>
      <c r="B34" s="66" t="s">
        <v>25</v>
      </c>
      <c r="C34" s="66">
        <v>76</v>
      </c>
      <c r="D34" s="67">
        <v>44340</v>
      </c>
      <c r="E34" s="66" t="s">
        <v>32</v>
      </c>
      <c r="F34" s="66">
        <v>3</v>
      </c>
      <c r="G34" s="66">
        <v>17</v>
      </c>
      <c r="H34" s="66">
        <v>20.29</v>
      </c>
      <c r="I34" s="66">
        <v>2.1221999999999999</v>
      </c>
      <c r="J34" s="66">
        <v>0.56410000000000005</v>
      </c>
      <c r="K34" s="66">
        <f t="shared" si="0"/>
        <v>0.73419093393648094</v>
      </c>
      <c r="L34" s="66">
        <v>6.6500000000000004E-2</v>
      </c>
      <c r="M34" s="66">
        <f t="shared" si="1"/>
        <v>3.1335406653472814E-2</v>
      </c>
      <c r="N34" s="66">
        <f t="shared" si="2"/>
        <v>0.49760000000000004</v>
      </c>
      <c r="O34" s="66">
        <f>AVERAGE(N32:N36)</f>
        <v>0.45944000000000002</v>
      </c>
      <c r="P34" s="66">
        <f>AVERAGE(M32:M36)</f>
        <v>3.1312976006880017E-2</v>
      </c>
      <c r="Q34" s="68">
        <f t="shared" si="3"/>
        <v>0.76552634058995372</v>
      </c>
    </row>
    <row r="35" spans="1:38" ht="15.75" customHeight="1" x14ac:dyDescent="0.15">
      <c r="A35" s="65" t="s">
        <v>24</v>
      </c>
      <c r="B35" s="66" t="s">
        <v>25</v>
      </c>
      <c r="C35" s="66">
        <v>76</v>
      </c>
      <c r="D35" s="67">
        <v>44340</v>
      </c>
      <c r="E35" s="66" t="s">
        <v>32</v>
      </c>
      <c r="F35" s="66">
        <v>4</v>
      </c>
      <c r="G35" s="66">
        <v>22</v>
      </c>
      <c r="H35" s="66">
        <v>19.010000000000002</v>
      </c>
      <c r="I35" s="66">
        <v>2.1345000000000001</v>
      </c>
      <c r="J35" s="66">
        <v>0.55310000000000004</v>
      </c>
      <c r="K35" s="66">
        <f t="shared" si="0"/>
        <v>0.74087608339189504</v>
      </c>
      <c r="L35" s="66">
        <v>6.6799999999999998E-2</v>
      </c>
      <c r="M35" s="66">
        <f t="shared" si="1"/>
        <v>3.1295385336144295E-2</v>
      </c>
      <c r="N35" s="66">
        <f t="shared" si="2"/>
        <v>0.48630000000000007</v>
      </c>
      <c r="O35" s="66">
        <f>AVERAGE(N32:N36)</f>
        <v>0.45944000000000002</v>
      </c>
      <c r="P35" s="66">
        <f>AVERAGE(M32:M36)</f>
        <v>3.1312976006880017E-2</v>
      </c>
      <c r="Q35" s="68">
        <f t="shared" si="3"/>
        <v>0.77217146872803932</v>
      </c>
    </row>
    <row r="36" spans="1:38" ht="15.75" customHeight="1" x14ac:dyDescent="0.15">
      <c r="A36" s="69" t="s">
        <v>24</v>
      </c>
      <c r="B36" s="70" t="s">
        <v>25</v>
      </c>
      <c r="C36" s="70">
        <v>76</v>
      </c>
      <c r="D36" s="71">
        <v>44340</v>
      </c>
      <c r="E36" s="70" t="s">
        <v>32</v>
      </c>
      <c r="F36" s="70">
        <v>5</v>
      </c>
      <c r="G36" s="70">
        <v>20</v>
      </c>
      <c r="H36" s="70">
        <v>19.47</v>
      </c>
      <c r="I36" s="70">
        <v>2.0066000000000002</v>
      </c>
      <c r="J36" s="70">
        <v>0.49</v>
      </c>
      <c r="K36" s="70">
        <f t="shared" si="0"/>
        <v>0.75580584072560553</v>
      </c>
      <c r="L36" s="70">
        <v>6.2799999999999995E-2</v>
      </c>
      <c r="M36" s="70">
        <f t="shared" si="1"/>
        <v>3.1296720821289738E-2</v>
      </c>
      <c r="N36" s="70">
        <f t="shared" si="2"/>
        <v>0.42720000000000002</v>
      </c>
      <c r="O36" s="70">
        <f>AVERAGE(N32:N36)</f>
        <v>0.45944000000000002</v>
      </c>
      <c r="P36" s="70">
        <f>AVERAGE(M32:M36)</f>
        <v>3.1312976006880017E-2</v>
      </c>
      <c r="Q36" s="72">
        <f t="shared" si="3"/>
        <v>0.78710256154689529</v>
      </c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</row>
    <row r="37" spans="1:38" ht="15.75" customHeight="1" x14ac:dyDescent="0.15">
      <c r="A37" s="65" t="s">
        <v>24</v>
      </c>
      <c r="B37" s="66" t="s">
        <v>25</v>
      </c>
      <c r="C37" s="66">
        <v>94</v>
      </c>
      <c r="D37" s="67">
        <v>44346</v>
      </c>
      <c r="E37" s="66" t="s">
        <v>33</v>
      </c>
      <c r="F37" s="66">
        <v>1</v>
      </c>
      <c r="G37" s="66">
        <v>45</v>
      </c>
      <c r="H37" s="66">
        <v>17.440000000000001</v>
      </c>
      <c r="I37" s="66">
        <v>2.0560999999999998</v>
      </c>
      <c r="J37" s="66">
        <v>0.4869</v>
      </c>
      <c r="K37" s="66">
        <f t="shared" si="0"/>
        <v>0.76319245172900152</v>
      </c>
      <c r="L37" s="66">
        <v>7.0099999999999996E-2</v>
      </c>
      <c r="M37" s="66">
        <f t="shared" si="1"/>
        <v>3.4093672486746752E-2</v>
      </c>
      <c r="N37" s="66">
        <f t="shared" si="2"/>
        <v>0.4168</v>
      </c>
      <c r="O37" s="66">
        <f>AVERAGE(N37:N41)</f>
        <v>0.41888000000000003</v>
      </c>
      <c r="P37" s="66">
        <f>AVERAGE(M37:M41)</f>
        <v>3.3748316968768732E-2</v>
      </c>
      <c r="Q37" s="68">
        <f t="shared" si="3"/>
        <v>0.79728612421574829</v>
      </c>
    </row>
    <row r="38" spans="1:38" ht="15.75" customHeight="1" x14ac:dyDescent="0.15">
      <c r="A38" s="65" t="s">
        <v>24</v>
      </c>
      <c r="B38" s="66" t="s">
        <v>25</v>
      </c>
      <c r="C38" s="66">
        <v>94</v>
      </c>
      <c r="D38" s="67">
        <v>44346</v>
      </c>
      <c r="E38" s="66" t="s">
        <v>33</v>
      </c>
      <c r="F38" s="66">
        <v>2</v>
      </c>
      <c r="G38" s="66">
        <v>45</v>
      </c>
      <c r="H38" s="66">
        <v>18.059999999999999</v>
      </c>
      <c r="I38" s="66">
        <v>2.1225000000000001</v>
      </c>
      <c r="J38" s="66">
        <v>0.48280000000000001</v>
      </c>
      <c r="K38" s="66">
        <f t="shared" si="0"/>
        <v>0.77253239104829208</v>
      </c>
      <c r="L38" s="66">
        <v>7.0999999999999994E-2</v>
      </c>
      <c r="M38" s="66">
        <f t="shared" si="1"/>
        <v>3.3451118963486452E-2</v>
      </c>
      <c r="N38" s="66">
        <f t="shared" si="2"/>
        <v>0.4118</v>
      </c>
      <c r="O38" s="66">
        <f>AVERAGE(N37:N41)</f>
        <v>0.41888000000000003</v>
      </c>
      <c r="P38" s="66">
        <f>AVERAGE(M37:M41)</f>
        <v>3.3748316968768732E-2</v>
      </c>
      <c r="Q38" s="68">
        <f t="shared" si="3"/>
        <v>0.80598351001177859</v>
      </c>
    </row>
    <row r="39" spans="1:38" ht="15.75" customHeight="1" x14ac:dyDescent="0.15">
      <c r="A39" s="65" t="s">
        <v>24</v>
      </c>
      <c r="B39" s="66" t="s">
        <v>25</v>
      </c>
      <c r="C39" s="66">
        <v>94</v>
      </c>
      <c r="D39" s="67">
        <v>44346</v>
      </c>
      <c r="E39" s="66" t="s">
        <v>33</v>
      </c>
      <c r="F39" s="66">
        <v>3</v>
      </c>
      <c r="G39" s="66">
        <v>40</v>
      </c>
      <c r="H39" s="66">
        <v>16.59</v>
      </c>
      <c r="I39" s="66">
        <v>2.1230000000000002</v>
      </c>
      <c r="J39" s="66">
        <v>0.46689999999999998</v>
      </c>
      <c r="K39" s="66">
        <f t="shared" si="0"/>
        <v>0.78007536504945829</v>
      </c>
      <c r="L39" s="66">
        <v>7.17E-2</v>
      </c>
      <c r="M39" s="66">
        <f t="shared" si="1"/>
        <v>3.3772962788506826E-2</v>
      </c>
      <c r="N39" s="66">
        <f t="shared" si="2"/>
        <v>0.3952</v>
      </c>
      <c r="O39" s="66">
        <f>AVERAGE(N37:N41)</f>
        <v>0.41888000000000003</v>
      </c>
      <c r="P39" s="66">
        <f>AVERAGE(M37:M41)</f>
        <v>3.3748316968768732E-2</v>
      </c>
      <c r="Q39" s="68">
        <f t="shared" si="3"/>
        <v>0.81384832783796512</v>
      </c>
    </row>
    <row r="40" spans="1:38" ht="15.75" customHeight="1" x14ac:dyDescent="0.15">
      <c r="A40" s="65" t="s">
        <v>24</v>
      </c>
      <c r="B40" s="66" t="s">
        <v>25</v>
      </c>
      <c r="C40" s="66">
        <v>94</v>
      </c>
      <c r="D40" s="67">
        <v>44346</v>
      </c>
      <c r="E40" s="66" t="s">
        <v>33</v>
      </c>
      <c r="F40" s="66">
        <v>4</v>
      </c>
      <c r="G40" s="66">
        <v>44</v>
      </c>
      <c r="H40" s="66">
        <v>17.329999999999998</v>
      </c>
      <c r="I40" s="66">
        <v>2.0727000000000002</v>
      </c>
      <c r="J40" s="66">
        <v>0.46729999999999999</v>
      </c>
      <c r="K40" s="66">
        <f t="shared" si="0"/>
        <v>0.77454527910454962</v>
      </c>
      <c r="L40" s="66">
        <v>7.0000000000000007E-2</v>
      </c>
      <c r="M40" s="66">
        <f t="shared" si="1"/>
        <v>3.3772374197906116E-2</v>
      </c>
      <c r="N40" s="66">
        <f t="shared" si="2"/>
        <v>0.39729999999999999</v>
      </c>
      <c r="O40" s="66">
        <f>AVERAGE(N37:N41)</f>
        <v>0.41888000000000003</v>
      </c>
      <c r="P40" s="66">
        <f>AVERAGE(M37:M41)</f>
        <v>3.3748316968768732E-2</v>
      </c>
      <c r="Q40" s="68">
        <f t="shared" si="3"/>
        <v>0.80831765330245575</v>
      </c>
    </row>
    <row r="41" spans="1:38" ht="15.75" customHeight="1" x14ac:dyDescent="0.15">
      <c r="A41" s="69" t="s">
        <v>24</v>
      </c>
      <c r="B41" s="70" t="s">
        <v>25</v>
      </c>
      <c r="C41" s="70">
        <v>94</v>
      </c>
      <c r="D41" s="71">
        <v>44346</v>
      </c>
      <c r="E41" s="70" t="s">
        <v>33</v>
      </c>
      <c r="F41" s="70">
        <v>5</v>
      </c>
      <c r="G41" s="70">
        <v>47</v>
      </c>
      <c r="H41" s="70">
        <v>16.55</v>
      </c>
      <c r="I41" s="70">
        <v>2.0118</v>
      </c>
      <c r="J41" s="70">
        <v>0.54100000000000004</v>
      </c>
      <c r="K41" s="70">
        <f t="shared" si="0"/>
        <v>0.73108658912416735</v>
      </c>
      <c r="L41" s="70">
        <v>6.7699999999999996E-2</v>
      </c>
      <c r="M41" s="70">
        <f t="shared" si="1"/>
        <v>3.3651456407197529E-2</v>
      </c>
      <c r="N41" s="70">
        <f t="shared" si="2"/>
        <v>0.47330000000000005</v>
      </c>
      <c r="O41" s="70">
        <f>AVERAGE(N37:N41)</f>
        <v>0.41888000000000003</v>
      </c>
      <c r="P41" s="70">
        <f>AVERAGE(M37:M41)</f>
        <v>3.3748316968768732E-2</v>
      </c>
      <c r="Q41" s="72">
        <f t="shared" si="3"/>
        <v>0.76473804553136493</v>
      </c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</row>
    <row r="42" spans="1:38" ht="13" x14ac:dyDescent="0.15">
      <c r="A42" s="65" t="s">
        <v>24</v>
      </c>
      <c r="B42" s="66" t="s">
        <v>25</v>
      </c>
      <c r="C42" s="66">
        <v>192</v>
      </c>
      <c r="D42" s="67">
        <v>44753</v>
      </c>
      <c r="E42" s="66" t="s">
        <v>35</v>
      </c>
      <c r="F42" s="66">
        <v>1</v>
      </c>
      <c r="G42" s="66">
        <v>77</v>
      </c>
      <c r="H42" s="66">
        <v>13.3</v>
      </c>
      <c r="I42" s="66">
        <v>2.2704</v>
      </c>
      <c r="J42" s="66">
        <v>0.44900000000000001</v>
      </c>
      <c r="K42" s="66">
        <f>1-J42/I42</f>
        <v>0.80223749119097953</v>
      </c>
      <c r="L42" s="66">
        <v>0.1021</v>
      </c>
      <c r="M42" s="66">
        <f t="shared" si="1"/>
        <v>4.4970049330514447E-2</v>
      </c>
      <c r="N42" s="66">
        <f t="shared" si="2"/>
        <v>0.34689999999999999</v>
      </c>
      <c r="O42" s="66">
        <f>AVERAGE(N42:N46)</f>
        <v>0.34509999999999996</v>
      </c>
      <c r="P42" s="66">
        <f>AVERAGE(M42:M46)</f>
        <v>4.1523688850946962E-2</v>
      </c>
      <c r="Q42" s="68">
        <f t="shared" si="3"/>
        <v>0.84720754052149405</v>
      </c>
    </row>
    <row r="43" spans="1:38" ht="13" x14ac:dyDescent="0.15">
      <c r="A43" s="65" t="s">
        <v>24</v>
      </c>
      <c r="B43" s="66" t="s">
        <v>25</v>
      </c>
      <c r="C43" s="66">
        <v>192</v>
      </c>
      <c r="D43" s="67">
        <v>44753</v>
      </c>
      <c r="E43" s="66" t="s">
        <v>35</v>
      </c>
      <c r="F43" s="66">
        <v>2</v>
      </c>
      <c r="G43" s="66">
        <v>82</v>
      </c>
      <c r="H43" s="66">
        <v>12.07</v>
      </c>
      <c r="I43" s="66">
        <v>2.2494999999999998</v>
      </c>
      <c r="J43" s="66">
        <v>0.43690000000000001</v>
      </c>
      <c r="K43" s="66">
        <f t="shared" ref="K43:K46" si="4">1-(J43/I43)</f>
        <v>0.8057790620137808</v>
      </c>
      <c r="L43" s="66">
        <v>0.10299999999999999</v>
      </c>
      <c r="M43" s="66">
        <f t="shared" si="1"/>
        <v>4.5787952878417429E-2</v>
      </c>
      <c r="N43" s="66">
        <f t="shared" si="2"/>
        <v>0.33390000000000003</v>
      </c>
      <c r="O43" s="66">
        <f>AVERAGE(N42:N46)</f>
        <v>0.34509999999999996</v>
      </c>
      <c r="P43" s="66">
        <f>AVERAGE(M42:M46)</f>
        <v>4.1523688850946962E-2</v>
      </c>
      <c r="Q43" s="68">
        <f t="shared" si="3"/>
        <v>0.85156701489219822</v>
      </c>
    </row>
    <row r="44" spans="1:38" ht="13" x14ac:dyDescent="0.15">
      <c r="A44" s="65" t="s">
        <v>24</v>
      </c>
      <c r="B44" s="66" t="s">
        <v>25</v>
      </c>
      <c r="C44" s="66">
        <v>192</v>
      </c>
      <c r="D44" s="67">
        <v>44753</v>
      </c>
      <c r="E44" s="66" t="s">
        <v>35</v>
      </c>
      <c r="F44" s="66">
        <v>3</v>
      </c>
      <c r="G44" s="66">
        <v>80</v>
      </c>
      <c r="H44" s="66">
        <v>12.31</v>
      </c>
      <c r="I44" s="66">
        <v>2.23</v>
      </c>
      <c r="J44" s="66">
        <v>0.42109999999999997</v>
      </c>
      <c r="K44" s="66">
        <f t="shared" si="4"/>
        <v>0.81116591928251125</v>
      </c>
      <c r="L44" s="66">
        <v>7.5399999999999995E-2</v>
      </c>
      <c r="M44" s="66">
        <f t="shared" si="1"/>
        <v>3.3811659192825111E-2</v>
      </c>
      <c r="N44" s="66">
        <f t="shared" si="2"/>
        <v>0.34570000000000001</v>
      </c>
      <c r="O44" s="66">
        <f>AVERAGE(N42:N46)</f>
        <v>0.34509999999999996</v>
      </c>
      <c r="P44" s="66">
        <f>AVERAGE(M42:M46)</f>
        <v>4.1523688850946962E-2</v>
      </c>
      <c r="Q44" s="68">
        <f t="shared" si="3"/>
        <v>0.84497757847533628</v>
      </c>
    </row>
    <row r="45" spans="1:38" ht="13" x14ac:dyDescent="0.15">
      <c r="A45" s="65" t="s">
        <v>24</v>
      </c>
      <c r="B45" s="66" t="s">
        <v>25</v>
      </c>
      <c r="C45" s="66">
        <v>192</v>
      </c>
      <c r="D45" s="67">
        <v>44753</v>
      </c>
      <c r="E45" s="66" t="s">
        <v>35</v>
      </c>
      <c r="F45" s="66">
        <v>4</v>
      </c>
      <c r="G45" s="66">
        <v>79</v>
      </c>
      <c r="H45" s="66">
        <v>13.1</v>
      </c>
      <c r="I45" s="66">
        <v>2.2454999999999998</v>
      </c>
      <c r="J45" s="66">
        <v>0.41299999999999998</v>
      </c>
      <c r="K45" s="66">
        <f t="shared" si="4"/>
        <v>0.81607659763972396</v>
      </c>
      <c r="L45" s="66">
        <v>9.3200000000000005E-2</v>
      </c>
      <c r="M45" s="66">
        <f t="shared" si="1"/>
        <v>4.150523268759742E-2</v>
      </c>
      <c r="N45" s="66">
        <f t="shared" si="2"/>
        <v>0.31979999999999997</v>
      </c>
      <c r="O45" s="66">
        <f>AVERAGE(N42:N46)</f>
        <v>0.34509999999999996</v>
      </c>
      <c r="P45" s="66">
        <f>AVERAGE(M42:M46)</f>
        <v>4.1523688850946962E-2</v>
      </c>
      <c r="Q45" s="68">
        <f t="shared" si="3"/>
        <v>0.85758183032732127</v>
      </c>
    </row>
    <row r="46" spans="1:38" ht="13" x14ac:dyDescent="0.15">
      <c r="A46" s="69" t="s">
        <v>24</v>
      </c>
      <c r="B46" s="70" t="s">
        <v>25</v>
      </c>
      <c r="C46" s="70">
        <v>192</v>
      </c>
      <c r="D46" s="71">
        <v>44753</v>
      </c>
      <c r="E46" s="70" t="s">
        <v>35</v>
      </c>
      <c r="F46" s="70">
        <v>5</v>
      </c>
      <c r="G46" s="70">
        <v>81</v>
      </c>
      <c r="H46" s="70">
        <v>12.98</v>
      </c>
      <c r="I46" s="70">
        <v>2.2675000000000001</v>
      </c>
      <c r="J46" s="70">
        <v>0.47339999999999999</v>
      </c>
      <c r="K46" s="70">
        <f t="shared" si="4"/>
        <v>0.79122381477398018</v>
      </c>
      <c r="L46" s="70">
        <v>9.4200000000000006E-2</v>
      </c>
      <c r="M46" s="70">
        <f t="shared" si="1"/>
        <v>4.1543550165380375E-2</v>
      </c>
      <c r="N46" s="70">
        <f t="shared" si="2"/>
        <v>0.37919999999999998</v>
      </c>
      <c r="O46" s="70">
        <f>AVERAGE(N42:N46)</f>
        <v>0.34509999999999996</v>
      </c>
      <c r="P46" s="70">
        <f>AVERAGE(M42:M46)</f>
        <v>4.1523688850946962E-2</v>
      </c>
      <c r="Q46" s="72">
        <f t="shared" si="3"/>
        <v>0.83276736493936054</v>
      </c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</row>
    <row r="47" spans="1:38" ht="13" x14ac:dyDescent="0.15">
      <c r="A47" s="73" t="s">
        <v>36</v>
      </c>
      <c r="B47" s="19" t="s">
        <v>37</v>
      </c>
      <c r="C47" s="19">
        <v>1</v>
      </c>
      <c r="D47" s="20">
        <v>44454</v>
      </c>
      <c r="E47" s="19" t="s">
        <v>43</v>
      </c>
      <c r="F47" s="19">
        <v>1</v>
      </c>
      <c r="G47" s="19">
        <v>1</v>
      </c>
      <c r="H47" s="19">
        <v>107.93</v>
      </c>
      <c r="I47" s="19">
        <v>9.9602000000000004</v>
      </c>
      <c r="J47" s="19">
        <v>3.0072999999999999</v>
      </c>
      <c r="K47" s="19">
        <f t="shared" ref="K47:K51" si="5">1-J47/I47</f>
        <v>0.6980683118812876</v>
      </c>
      <c r="L47" s="19">
        <v>0.35349999999999998</v>
      </c>
      <c r="M47" s="19">
        <f t="shared" si="1"/>
        <v>3.5491255195678799E-2</v>
      </c>
      <c r="N47" s="19">
        <f t="shared" si="2"/>
        <v>2.6537999999999999</v>
      </c>
      <c r="O47" s="19">
        <f>AVERAGE(N47:N51)</f>
        <v>3.4705799999999996</v>
      </c>
      <c r="P47" s="19">
        <f>AVERAGE(M47:M51)</f>
        <v>3.6129618418826795E-2</v>
      </c>
      <c r="Q47" s="21">
        <f t="shared" si="3"/>
        <v>0.73355956707696635</v>
      </c>
    </row>
    <row r="48" spans="1:38" ht="13" x14ac:dyDescent="0.15">
      <c r="A48" s="73" t="s">
        <v>36</v>
      </c>
      <c r="B48" s="19" t="s">
        <v>37</v>
      </c>
      <c r="C48" s="19">
        <v>1</v>
      </c>
      <c r="D48" s="20">
        <v>44454</v>
      </c>
      <c r="E48" s="19" t="s">
        <v>43</v>
      </c>
      <c r="F48" s="19">
        <v>2</v>
      </c>
      <c r="G48" s="19">
        <v>1</v>
      </c>
      <c r="H48" s="19">
        <v>128.80000000000001</v>
      </c>
      <c r="I48" s="19">
        <v>16.602699999999999</v>
      </c>
      <c r="J48" s="19">
        <v>5.7484999999999999</v>
      </c>
      <c r="K48" s="19">
        <f t="shared" si="5"/>
        <v>0.65376113523703971</v>
      </c>
      <c r="L48" s="19">
        <v>0.55469999999999997</v>
      </c>
      <c r="M48" s="19">
        <f t="shared" si="1"/>
        <v>3.3410228456817265E-2</v>
      </c>
      <c r="N48" s="19">
        <f t="shared" si="2"/>
        <v>5.1937999999999995</v>
      </c>
      <c r="O48" s="19">
        <f>AVERAGE(N47:N51)</f>
        <v>3.4705799999999996</v>
      </c>
      <c r="P48" s="19">
        <f>AVERAGE(M47:M51)</f>
        <v>3.6129618418826795E-2</v>
      </c>
      <c r="Q48" s="21">
        <f t="shared" si="3"/>
        <v>0.68717136369385701</v>
      </c>
    </row>
    <row r="49" spans="1:38" ht="13" x14ac:dyDescent="0.15">
      <c r="A49" s="73" t="s">
        <v>36</v>
      </c>
      <c r="B49" s="19" t="s">
        <v>37</v>
      </c>
      <c r="C49" s="19">
        <v>1</v>
      </c>
      <c r="D49" s="20">
        <v>44454</v>
      </c>
      <c r="E49" s="19" t="s">
        <v>43</v>
      </c>
      <c r="F49" s="19">
        <v>3</v>
      </c>
      <c r="G49" s="19">
        <v>1</v>
      </c>
      <c r="H49" s="19">
        <v>116.82</v>
      </c>
      <c r="I49" s="19">
        <v>8.6287000000000003</v>
      </c>
      <c r="J49" s="19">
        <v>2.4384000000000001</v>
      </c>
      <c r="K49" s="19">
        <f t="shared" si="5"/>
        <v>0.71740818431513431</v>
      </c>
      <c r="L49" s="19">
        <v>0.32700000000000001</v>
      </c>
      <c r="M49" s="19">
        <f t="shared" si="1"/>
        <v>3.7896786306164311E-2</v>
      </c>
      <c r="N49" s="19">
        <f t="shared" si="2"/>
        <v>2.1114000000000002</v>
      </c>
      <c r="O49" s="19">
        <f>AVERAGE(N47:N51)</f>
        <v>3.4705799999999996</v>
      </c>
      <c r="P49" s="19">
        <f>AVERAGE(M47:M51)</f>
        <v>3.6129618418826795E-2</v>
      </c>
      <c r="Q49" s="21">
        <f>1-N49/I49</f>
        <v>0.75530497062129864</v>
      </c>
    </row>
    <row r="50" spans="1:38" ht="13" x14ac:dyDescent="0.15">
      <c r="A50" s="73" t="s">
        <v>36</v>
      </c>
      <c r="B50" s="19" t="s">
        <v>37</v>
      </c>
      <c r="C50" s="19">
        <v>1</v>
      </c>
      <c r="D50" s="20">
        <v>44454</v>
      </c>
      <c r="E50" s="19" t="s">
        <v>43</v>
      </c>
      <c r="F50" s="19">
        <v>4</v>
      </c>
      <c r="G50" s="19">
        <v>1</v>
      </c>
      <c r="H50" s="19">
        <v>117.11</v>
      </c>
      <c r="I50" s="19">
        <v>11.5397</v>
      </c>
      <c r="J50" s="19">
        <v>3.4386999999999999</v>
      </c>
      <c r="K50" s="19">
        <f t="shared" si="5"/>
        <v>0.70201131745192691</v>
      </c>
      <c r="L50" s="19">
        <v>0.44080000000000003</v>
      </c>
      <c r="M50" s="19">
        <f t="shared" si="1"/>
        <v>3.8198566687175577E-2</v>
      </c>
      <c r="N50" s="19">
        <f t="shared" si="2"/>
        <v>2.9979</v>
      </c>
      <c r="O50" s="19">
        <f>AVERAGE(N47:N51)</f>
        <v>3.4705799999999996</v>
      </c>
      <c r="P50" s="19">
        <f>AVERAGE(M47:M51)</f>
        <v>3.6129618418826795E-2</v>
      </c>
      <c r="Q50" s="21">
        <f t="shared" ref="Q50:Q67" si="6">1-(N50/I50)</f>
        <v>0.74020988413910238</v>
      </c>
    </row>
    <row r="51" spans="1:38" ht="13" x14ac:dyDescent="0.15">
      <c r="A51" s="74" t="s">
        <v>36</v>
      </c>
      <c r="B51" s="23" t="s">
        <v>37</v>
      </c>
      <c r="C51" s="23">
        <v>1</v>
      </c>
      <c r="D51" s="24">
        <v>44454</v>
      </c>
      <c r="E51" s="23" t="s">
        <v>43</v>
      </c>
      <c r="F51" s="23">
        <v>5</v>
      </c>
      <c r="G51" s="23">
        <v>1</v>
      </c>
      <c r="H51" s="23">
        <v>135.63</v>
      </c>
      <c r="I51" s="23">
        <v>14.9588</v>
      </c>
      <c r="J51" s="23">
        <v>4.9292999999999996</v>
      </c>
      <c r="K51" s="23">
        <f t="shared" si="5"/>
        <v>0.67047490440409663</v>
      </c>
      <c r="L51" s="23">
        <v>0.5333</v>
      </c>
      <c r="M51" s="23">
        <f t="shared" si="1"/>
        <v>3.5651255448297989E-2</v>
      </c>
      <c r="N51" s="23">
        <f t="shared" si="2"/>
        <v>4.3959999999999999</v>
      </c>
      <c r="O51" s="23">
        <f>AVERAGE(N47:N51)</f>
        <v>3.4705799999999996</v>
      </c>
      <c r="P51" s="23">
        <f>AVERAGE(M47:M51)</f>
        <v>3.6129618418826795E-2</v>
      </c>
      <c r="Q51" s="25">
        <f t="shared" si="6"/>
        <v>0.70612615985239457</v>
      </c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</row>
    <row r="52" spans="1:38" ht="13" x14ac:dyDescent="0.15">
      <c r="A52" s="73" t="s">
        <v>36</v>
      </c>
      <c r="B52" s="19" t="s">
        <v>37</v>
      </c>
      <c r="C52" s="19">
        <v>1</v>
      </c>
      <c r="D52" s="20">
        <v>44705</v>
      </c>
      <c r="E52" s="19" t="s">
        <v>38</v>
      </c>
      <c r="F52" s="19">
        <v>1</v>
      </c>
      <c r="G52" s="19">
        <v>1</v>
      </c>
      <c r="H52" s="19">
        <v>144.63999999999999</v>
      </c>
      <c r="I52" s="19">
        <v>21.103999999999999</v>
      </c>
      <c r="J52" s="19">
        <v>4.8559999999999999</v>
      </c>
      <c r="K52" s="19">
        <f t="shared" ref="K52:K56" si="7">1-(J52/I52)</f>
        <v>0.76990144048521603</v>
      </c>
      <c r="L52" s="19">
        <v>0.69610000000000005</v>
      </c>
      <c r="M52" s="19">
        <f t="shared" si="1"/>
        <v>3.2984268385140264E-2</v>
      </c>
      <c r="N52" s="19">
        <f t="shared" si="2"/>
        <v>4.1598999999999995</v>
      </c>
      <c r="O52" s="19">
        <f>AVERAGE(N52:N56)</f>
        <v>4.4528799999999995</v>
      </c>
      <c r="P52" s="19">
        <f>AVERAGE(M52:M56)</f>
        <v>2.6943786119084379E-2</v>
      </c>
      <c r="Q52" s="21">
        <f t="shared" si="6"/>
        <v>0.80288570887035637</v>
      </c>
    </row>
    <row r="53" spans="1:38" ht="13" x14ac:dyDescent="0.15">
      <c r="A53" s="73" t="s">
        <v>36</v>
      </c>
      <c r="B53" s="19" t="s">
        <v>37</v>
      </c>
      <c r="C53" s="19">
        <v>1</v>
      </c>
      <c r="D53" s="20">
        <v>44705</v>
      </c>
      <c r="E53" s="19" t="s">
        <v>38</v>
      </c>
      <c r="F53" s="19">
        <v>2</v>
      </c>
      <c r="G53" s="19">
        <v>1</v>
      </c>
      <c r="H53" s="19">
        <v>119.66</v>
      </c>
      <c r="I53" s="19">
        <v>15.425700000000001</v>
      </c>
      <c r="J53" s="19">
        <v>5.4210000000000003</v>
      </c>
      <c r="K53" s="19">
        <f t="shared" si="7"/>
        <v>0.64857348450961705</v>
      </c>
      <c r="L53" s="19">
        <v>0.41499999999999998</v>
      </c>
      <c r="M53" s="19">
        <f t="shared" si="1"/>
        <v>2.6903155124240713E-2</v>
      </c>
      <c r="N53" s="19">
        <f t="shared" si="2"/>
        <v>5.0060000000000002</v>
      </c>
      <c r="O53" s="19">
        <f>AVERAGE(N52:N56)</f>
        <v>4.4528799999999995</v>
      </c>
      <c r="P53" s="19">
        <f>AVERAGE(M52:M56)</f>
        <v>2.6943786119084379E-2</v>
      </c>
      <c r="Q53" s="21">
        <f t="shared" si="6"/>
        <v>0.67547663963385784</v>
      </c>
    </row>
    <row r="54" spans="1:38" ht="13" x14ac:dyDescent="0.15">
      <c r="A54" s="73" t="s">
        <v>36</v>
      </c>
      <c r="B54" s="19" t="s">
        <v>37</v>
      </c>
      <c r="C54" s="19">
        <v>1</v>
      </c>
      <c r="D54" s="20">
        <v>44705</v>
      </c>
      <c r="E54" s="19" t="s">
        <v>38</v>
      </c>
      <c r="F54" s="19">
        <v>3</v>
      </c>
      <c r="G54" s="19">
        <v>1</v>
      </c>
      <c r="H54" s="19">
        <v>122.13</v>
      </c>
      <c r="I54" s="19">
        <v>14.867699999999999</v>
      </c>
      <c r="J54" s="19">
        <v>5.9703999999999997</v>
      </c>
      <c r="K54" s="19">
        <f t="shared" si="7"/>
        <v>0.59843149915588834</v>
      </c>
      <c r="L54" s="19">
        <v>0.29339999999999999</v>
      </c>
      <c r="M54" s="19">
        <f t="shared" si="1"/>
        <v>1.9734054359450352E-2</v>
      </c>
      <c r="N54" s="19">
        <f t="shared" si="2"/>
        <v>5.6769999999999996</v>
      </c>
      <c r="O54" s="19">
        <f>AVERAGE(N52:N56)</f>
        <v>4.4528799999999995</v>
      </c>
      <c r="P54" s="19">
        <f>AVERAGE(M52:M56)</f>
        <v>2.6943786119084379E-2</v>
      </c>
      <c r="Q54" s="21">
        <f t="shared" si="6"/>
        <v>0.61816555351533864</v>
      </c>
    </row>
    <row r="55" spans="1:38" ht="13" x14ac:dyDescent="0.15">
      <c r="A55" s="73" t="s">
        <v>36</v>
      </c>
      <c r="B55" s="19" t="s">
        <v>37</v>
      </c>
      <c r="C55" s="19">
        <v>1</v>
      </c>
      <c r="D55" s="20">
        <v>44705</v>
      </c>
      <c r="E55" s="19" t="s">
        <v>38</v>
      </c>
      <c r="F55" s="19">
        <v>4</v>
      </c>
      <c r="G55" s="19">
        <v>1</v>
      </c>
      <c r="H55" s="19">
        <v>124.96</v>
      </c>
      <c r="I55" s="19">
        <v>13.0105</v>
      </c>
      <c r="J55" s="19">
        <v>3.8879999999999999</v>
      </c>
      <c r="K55" s="19">
        <f t="shared" si="7"/>
        <v>0.70116444410283996</v>
      </c>
      <c r="L55" s="19">
        <v>0.31769999999999998</v>
      </c>
      <c r="M55" s="19">
        <f t="shared" si="1"/>
        <v>2.4418738711041079E-2</v>
      </c>
      <c r="N55" s="19">
        <f t="shared" si="2"/>
        <v>3.5703</v>
      </c>
      <c r="O55" s="19">
        <f>AVERAGE(N52:N56)</f>
        <v>4.4528799999999995</v>
      </c>
      <c r="P55" s="19">
        <f>AVERAGE(M52:M56)</f>
        <v>2.6943786119084379E-2</v>
      </c>
      <c r="Q55" s="21">
        <f t="shared" si="6"/>
        <v>0.72558318281388112</v>
      </c>
    </row>
    <row r="56" spans="1:38" ht="13" x14ac:dyDescent="0.15">
      <c r="A56" s="74" t="s">
        <v>36</v>
      </c>
      <c r="B56" s="23" t="s">
        <v>37</v>
      </c>
      <c r="C56" s="23">
        <v>1</v>
      </c>
      <c r="D56" s="24">
        <v>44705</v>
      </c>
      <c r="E56" s="23" t="s">
        <v>38</v>
      </c>
      <c r="F56" s="23">
        <v>5</v>
      </c>
      <c r="G56" s="23">
        <v>1</v>
      </c>
      <c r="H56" s="23">
        <v>140.02000000000001</v>
      </c>
      <c r="I56" s="23">
        <v>17.6083</v>
      </c>
      <c r="J56" s="23">
        <v>4.3914</v>
      </c>
      <c r="K56" s="23">
        <f t="shared" si="7"/>
        <v>0.75060624818977417</v>
      </c>
      <c r="L56" s="23">
        <v>0.54020000000000001</v>
      </c>
      <c r="M56" s="23">
        <f t="shared" si="1"/>
        <v>3.0678714015549485E-2</v>
      </c>
      <c r="N56" s="23">
        <f t="shared" si="2"/>
        <v>3.8512</v>
      </c>
      <c r="O56" s="23">
        <f>AVERAGE(N52:N56)</f>
        <v>4.4528799999999995</v>
      </c>
      <c r="P56" s="23">
        <f>AVERAGE(M52:M56)</f>
        <v>2.6943786119084379E-2</v>
      </c>
      <c r="Q56" s="25">
        <f t="shared" si="6"/>
        <v>0.78128496220532362</v>
      </c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</row>
    <row r="57" spans="1:38" ht="13" x14ac:dyDescent="0.15">
      <c r="A57" s="73" t="s">
        <v>36</v>
      </c>
      <c r="B57" s="19" t="s">
        <v>37</v>
      </c>
      <c r="C57" s="19">
        <v>1</v>
      </c>
      <c r="D57" s="20">
        <v>44735</v>
      </c>
      <c r="E57" s="19" t="s">
        <v>42</v>
      </c>
      <c r="F57" s="19">
        <v>1</v>
      </c>
      <c r="G57" s="19">
        <v>1</v>
      </c>
      <c r="H57" s="19">
        <v>129.41999999999999</v>
      </c>
      <c r="I57" s="19">
        <v>15.602</v>
      </c>
      <c r="J57" s="19">
        <v>5.2614000000000001</v>
      </c>
      <c r="K57" s="19">
        <f t="shared" ref="K57:K60" si="8">1-J57/I57</f>
        <v>0.66277400333290604</v>
      </c>
      <c r="L57" s="19">
        <v>0.4471</v>
      </c>
      <c r="M57" s="19">
        <f t="shared" si="1"/>
        <v>2.8656582489424431E-2</v>
      </c>
      <c r="N57" s="19">
        <f t="shared" si="2"/>
        <v>4.8143000000000002</v>
      </c>
      <c r="O57" s="19">
        <f>AVERAGE(N57:N60)</f>
        <v>4.6999750000000002</v>
      </c>
      <c r="P57" s="19">
        <f>AVERAGE(M57:M60)</f>
        <v>3.0657398305719473E-2</v>
      </c>
      <c r="Q57" s="21">
        <f t="shared" si="6"/>
        <v>0.69143058582233041</v>
      </c>
    </row>
    <row r="58" spans="1:38" ht="13" x14ac:dyDescent="0.15">
      <c r="A58" s="73" t="s">
        <v>36</v>
      </c>
      <c r="B58" s="19" t="s">
        <v>37</v>
      </c>
      <c r="C58" s="19">
        <v>1</v>
      </c>
      <c r="D58" s="20">
        <v>44735</v>
      </c>
      <c r="E58" s="19" t="s">
        <v>42</v>
      </c>
      <c r="F58" s="19">
        <v>2</v>
      </c>
      <c r="G58" s="19">
        <v>1</v>
      </c>
      <c r="H58" s="19">
        <v>131.49</v>
      </c>
      <c r="I58" s="19">
        <v>15.398899999999999</v>
      </c>
      <c r="J58" s="19">
        <v>5.0778999999999996</v>
      </c>
      <c r="K58" s="19">
        <f t="shared" si="8"/>
        <v>0.67024267967192463</v>
      </c>
      <c r="L58" s="19">
        <v>0.45950000000000002</v>
      </c>
      <c r="M58" s="19">
        <f t="shared" si="1"/>
        <v>2.9839793751501732E-2</v>
      </c>
      <c r="N58" s="19">
        <f t="shared" si="2"/>
        <v>4.6183999999999994</v>
      </c>
      <c r="O58" s="19">
        <f>AVERAGE(N57:N60)</f>
        <v>4.6999750000000002</v>
      </c>
      <c r="P58" s="19">
        <f>AVERAGE(M57:M60)</f>
        <v>3.0657398305719473E-2</v>
      </c>
      <c r="Q58" s="21">
        <f t="shared" si="6"/>
        <v>0.70008247342342633</v>
      </c>
    </row>
    <row r="59" spans="1:38" ht="13" x14ac:dyDescent="0.15">
      <c r="A59" s="73" t="s">
        <v>36</v>
      </c>
      <c r="B59" s="19" t="s">
        <v>37</v>
      </c>
      <c r="C59" s="19">
        <v>1</v>
      </c>
      <c r="D59" s="20">
        <v>44735</v>
      </c>
      <c r="E59" s="19" t="s">
        <v>42</v>
      </c>
      <c r="F59" s="19">
        <v>3</v>
      </c>
      <c r="G59" s="19">
        <v>1</v>
      </c>
      <c r="H59" s="19">
        <v>133.37</v>
      </c>
      <c r="I59" s="19">
        <v>18.727900000000002</v>
      </c>
      <c r="J59" s="19">
        <v>6.2149000000000001</v>
      </c>
      <c r="K59" s="19">
        <f t="shared" si="8"/>
        <v>0.66814752321402837</v>
      </c>
      <c r="L59" s="19">
        <v>0.55620000000000003</v>
      </c>
      <c r="M59" s="19">
        <f t="shared" si="1"/>
        <v>2.9699005227494805E-2</v>
      </c>
      <c r="N59" s="19">
        <f t="shared" si="2"/>
        <v>5.6586999999999996</v>
      </c>
      <c r="O59" s="19">
        <f>AVERAGE(N57:N60)</f>
        <v>4.6999750000000002</v>
      </c>
      <c r="P59" s="19">
        <f>AVERAGE(M57:M60)</f>
        <v>3.0657398305719473E-2</v>
      </c>
      <c r="Q59" s="21">
        <f t="shared" si="6"/>
        <v>0.69784652844152317</v>
      </c>
    </row>
    <row r="60" spans="1:38" ht="13" x14ac:dyDescent="0.15">
      <c r="A60" s="74" t="s">
        <v>36</v>
      </c>
      <c r="B60" s="23" t="s">
        <v>37</v>
      </c>
      <c r="C60" s="23">
        <v>1</v>
      </c>
      <c r="D60" s="24">
        <v>44735</v>
      </c>
      <c r="E60" s="23" t="s">
        <v>42</v>
      </c>
      <c r="F60" s="23">
        <v>4</v>
      </c>
      <c r="G60" s="23">
        <v>1</v>
      </c>
      <c r="H60" s="23">
        <v>131.41</v>
      </c>
      <c r="I60" s="23">
        <v>12.856400000000001</v>
      </c>
      <c r="J60" s="23">
        <v>4.1512000000000002</v>
      </c>
      <c r="K60" s="23">
        <f t="shared" si="8"/>
        <v>0.67711023303568652</v>
      </c>
      <c r="L60" s="23">
        <v>0.44269999999999998</v>
      </c>
      <c r="M60" s="23">
        <f t="shared" si="1"/>
        <v>3.443421175445692E-2</v>
      </c>
      <c r="N60" s="23">
        <f t="shared" si="2"/>
        <v>3.7085000000000004</v>
      </c>
      <c r="O60" s="23">
        <f>AVERAGE(N57:N60)</f>
        <v>4.6999750000000002</v>
      </c>
      <c r="P60" s="23">
        <f>AVERAGE(M57:M60)</f>
        <v>3.0657398305719473E-2</v>
      </c>
      <c r="Q60" s="25">
        <f t="shared" si="6"/>
        <v>0.71154444479014334</v>
      </c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</row>
    <row r="61" spans="1:38" ht="13" x14ac:dyDescent="0.15">
      <c r="A61" s="73" t="s">
        <v>36</v>
      </c>
      <c r="B61" s="19" t="s">
        <v>37</v>
      </c>
      <c r="C61" s="19">
        <v>1</v>
      </c>
      <c r="D61" s="20">
        <v>44754</v>
      </c>
      <c r="E61" s="19" t="s">
        <v>41</v>
      </c>
      <c r="F61" s="19">
        <v>1</v>
      </c>
      <c r="G61" s="19">
        <v>1</v>
      </c>
      <c r="H61" s="19">
        <v>130.55000000000001</v>
      </c>
      <c r="I61" s="19">
        <v>16.984300000000001</v>
      </c>
      <c r="J61" s="19">
        <v>4.8723000000000001</v>
      </c>
      <c r="K61" s="19">
        <f t="shared" ref="K61:K71" si="9">1-(J61/I61)</f>
        <v>0.71312918401111614</v>
      </c>
      <c r="L61" s="19">
        <v>0.42030000000000001</v>
      </c>
      <c r="M61" s="19">
        <f t="shared" si="1"/>
        <v>2.4746383424692216E-2</v>
      </c>
      <c r="N61" s="19">
        <f t="shared" si="2"/>
        <v>4.452</v>
      </c>
      <c r="O61" s="19">
        <f>AVERAGE(N61:N62)</f>
        <v>5.8975499999999998</v>
      </c>
      <c r="P61" s="19">
        <f>AVERAGE(M61:M62)</f>
        <v>2.4348221991005517E-2</v>
      </c>
      <c r="Q61" s="21">
        <f t="shared" si="6"/>
        <v>0.7378755674358084</v>
      </c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</row>
    <row r="62" spans="1:38" ht="13" x14ac:dyDescent="0.15">
      <c r="A62" s="74" t="s">
        <v>36</v>
      </c>
      <c r="B62" s="23" t="s">
        <v>37</v>
      </c>
      <c r="C62" s="23">
        <v>1</v>
      </c>
      <c r="D62" s="24">
        <v>44754</v>
      </c>
      <c r="E62" s="23" t="s">
        <v>41</v>
      </c>
      <c r="F62" s="23">
        <v>2</v>
      </c>
      <c r="G62" s="23">
        <v>1</v>
      </c>
      <c r="H62" s="23">
        <v>140.43</v>
      </c>
      <c r="I62" s="23">
        <v>20.889299999999999</v>
      </c>
      <c r="J62" s="23">
        <v>7.8433999999999999</v>
      </c>
      <c r="K62" s="23">
        <f t="shared" si="9"/>
        <v>0.6245254747645923</v>
      </c>
      <c r="L62" s="23">
        <v>0.50029999999999997</v>
      </c>
      <c r="M62" s="23">
        <f t="shared" si="1"/>
        <v>2.3950060557318818E-2</v>
      </c>
      <c r="N62" s="23">
        <f t="shared" si="2"/>
        <v>7.3430999999999997</v>
      </c>
      <c r="O62" s="23">
        <f>AVERAGE(N61:N62)</f>
        <v>5.8975499999999998</v>
      </c>
      <c r="P62" s="23">
        <f>AVERAGE(M61:M62)</f>
        <v>2.4348221991005517E-2</v>
      </c>
      <c r="Q62" s="25">
        <f t="shared" si="6"/>
        <v>0.64847553532191116</v>
      </c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</row>
    <row r="63" spans="1:38" ht="13" x14ac:dyDescent="0.15">
      <c r="A63" s="73" t="s">
        <v>36</v>
      </c>
      <c r="B63" s="19" t="s">
        <v>39</v>
      </c>
      <c r="C63" s="19">
        <v>1</v>
      </c>
      <c r="D63" s="20">
        <v>43726</v>
      </c>
      <c r="E63" s="19" t="s">
        <v>40</v>
      </c>
      <c r="F63" s="19">
        <v>1</v>
      </c>
      <c r="G63" s="19">
        <v>1</v>
      </c>
      <c r="H63" s="19">
        <v>117.95</v>
      </c>
      <c r="I63" s="19">
        <v>13.0733</v>
      </c>
      <c r="J63" s="19">
        <v>4.6520000000000001</v>
      </c>
      <c r="K63" s="19">
        <f t="shared" si="9"/>
        <v>0.6441602349827511</v>
      </c>
      <c r="L63" s="19">
        <v>0.40749999999999997</v>
      </c>
      <c r="M63" s="19">
        <f t="shared" si="1"/>
        <v>3.1170400740440439E-2</v>
      </c>
      <c r="N63" s="19">
        <f t="shared" si="2"/>
        <v>4.2445000000000004</v>
      </c>
      <c r="O63" s="19">
        <f>AVERAGE(N63:N67)</f>
        <v>3.8868999999999998</v>
      </c>
      <c r="P63" s="19">
        <f>AVERAGE(M63:M67)</f>
        <v>3.2586190743320184E-2</v>
      </c>
      <c r="Q63" s="21">
        <f t="shared" si="6"/>
        <v>0.67533063572319152</v>
      </c>
    </row>
    <row r="64" spans="1:38" ht="13" x14ac:dyDescent="0.15">
      <c r="A64" s="73" t="s">
        <v>36</v>
      </c>
      <c r="B64" s="19" t="s">
        <v>39</v>
      </c>
      <c r="C64" s="19">
        <v>1</v>
      </c>
      <c r="D64" s="20">
        <v>43726</v>
      </c>
      <c r="E64" s="19" t="s">
        <v>40</v>
      </c>
      <c r="F64" s="19">
        <v>2</v>
      </c>
      <c r="G64" s="19">
        <v>1</v>
      </c>
      <c r="H64" s="19">
        <v>113.47</v>
      </c>
      <c r="I64" s="19">
        <v>12.060499999999999</v>
      </c>
      <c r="J64" s="19">
        <v>4.4279000000000002</v>
      </c>
      <c r="K64" s="19">
        <f t="shared" si="9"/>
        <v>0.63285933419012474</v>
      </c>
      <c r="L64" s="19">
        <v>0.44080000000000003</v>
      </c>
      <c r="M64" s="19">
        <f t="shared" si="1"/>
        <v>3.6549065129969742E-2</v>
      </c>
      <c r="N64" s="19">
        <f t="shared" si="2"/>
        <v>3.9871000000000003</v>
      </c>
      <c r="O64" s="19">
        <f>AVERAGE(N63:N67)</f>
        <v>3.8868999999999998</v>
      </c>
      <c r="P64" s="19">
        <f>AVERAGE(M63:M67)</f>
        <v>3.2586190743320184E-2</v>
      </c>
      <c r="Q64" s="21">
        <f t="shared" si="6"/>
        <v>0.66940839932009455</v>
      </c>
    </row>
    <row r="65" spans="1:38" ht="13" x14ac:dyDescent="0.15">
      <c r="A65" s="73" t="s">
        <v>36</v>
      </c>
      <c r="B65" s="19" t="s">
        <v>39</v>
      </c>
      <c r="C65" s="19">
        <v>1</v>
      </c>
      <c r="D65" s="20">
        <v>43726</v>
      </c>
      <c r="E65" s="19" t="s">
        <v>40</v>
      </c>
      <c r="F65" s="19">
        <v>3</v>
      </c>
      <c r="G65" s="19">
        <v>1</v>
      </c>
      <c r="H65" s="19">
        <v>117.92</v>
      </c>
      <c r="I65" s="19">
        <v>14.169600000000001</v>
      </c>
      <c r="J65" s="19">
        <v>4.9088000000000003</v>
      </c>
      <c r="K65" s="19">
        <f t="shared" si="9"/>
        <v>0.65356820234869017</v>
      </c>
      <c r="L65" s="19">
        <v>0.41930000000000001</v>
      </c>
      <c r="M65" s="19">
        <f t="shared" si="1"/>
        <v>2.9591519873532066E-2</v>
      </c>
      <c r="N65" s="19">
        <f t="shared" si="2"/>
        <v>4.4895000000000005</v>
      </c>
      <c r="O65" s="19">
        <f>AVERAGE(N63:N67)</f>
        <v>3.8868999999999998</v>
      </c>
      <c r="P65" s="19">
        <f>AVERAGE(M63:M67)</f>
        <v>3.2586190743320184E-2</v>
      </c>
      <c r="Q65" s="21">
        <f t="shared" si="6"/>
        <v>0.68315972222222221</v>
      </c>
    </row>
    <row r="66" spans="1:38" ht="13" x14ac:dyDescent="0.15">
      <c r="A66" s="73" t="s">
        <v>36</v>
      </c>
      <c r="B66" s="19" t="s">
        <v>39</v>
      </c>
      <c r="C66" s="19">
        <v>1</v>
      </c>
      <c r="D66" s="20">
        <v>43726</v>
      </c>
      <c r="E66" s="19" t="s">
        <v>40</v>
      </c>
      <c r="F66" s="19">
        <v>4</v>
      </c>
      <c r="G66" s="19">
        <v>1</v>
      </c>
      <c r="H66" s="19">
        <v>117.16</v>
      </c>
      <c r="I66" s="19">
        <v>10.1037</v>
      </c>
      <c r="J66" s="19">
        <v>2.6223999999999998</v>
      </c>
      <c r="K66" s="19">
        <f t="shared" si="9"/>
        <v>0.7404515177608203</v>
      </c>
      <c r="L66" s="19">
        <v>0.37680000000000002</v>
      </c>
      <c r="M66" s="19">
        <f t="shared" si="1"/>
        <v>3.729326880251789E-2</v>
      </c>
      <c r="N66" s="19">
        <f t="shared" si="2"/>
        <v>2.2455999999999996</v>
      </c>
      <c r="O66" s="19">
        <f>AVERAGE(N63:N67)</f>
        <v>3.8868999999999998</v>
      </c>
      <c r="P66" s="19">
        <f>AVERAGE(M63:M67)</f>
        <v>3.2586190743320184E-2</v>
      </c>
      <c r="Q66" s="21">
        <f t="shared" si="6"/>
        <v>0.77774478656333823</v>
      </c>
    </row>
    <row r="67" spans="1:38" ht="13" x14ac:dyDescent="0.15">
      <c r="A67" s="75" t="s">
        <v>36</v>
      </c>
      <c r="B67" s="32" t="s">
        <v>39</v>
      </c>
      <c r="C67" s="32">
        <v>1</v>
      </c>
      <c r="D67" s="33">
        <v>43726</v>
      </c>
      <c r="E67" s="32" t="s">
        <v>40</v>
      </c>
      <c r="F67" s="32">
        <v>5</v>
      </c>
      <c r="G67" s="32">
        <v>1</v>
      </c>
      <c r="H67" s="32">
        <v>114.83</v>
      </c>
      <c r="I67" s="32">
        <v>12.7371</v>
      </c>
      <c r="J67" s="32">
        <v>4.8285999999999998</v>
      </c>
      <c r="K67" s="32">
        <f t="shared" si="9"/>
        <v>0.62090271725903068</v>
      </c>
      <c r="L67" s="32">
        <v>0.36080000000000001</v>
      </c>
      <c r="M67" s="32">
        <f t="shared" si="1"/>
        <v>2.832669917014077E-2</v>
      </c>
      <c r="N67" s="32">
        <f t="shared" si="2"/>
        <v>4.4677999999999995</v>
      </c>
      <c r="O67" s="32">
        <f>AVERAGE(N63:N67)</f>
        <v>3.8868999999999998</v>
      </c>
      <c r="P67" s="32">
        <f>AVERAGE(M63:M67)</f>
        <v>3.2586190743320184E-2</v>
      </c>
      <c r="Q67" s="34">
        <f t="shared" si="6"/>
        <v>0.64922941642917142</v>
      </c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</row>
    <row r="68" spans="1:38" ht="13" x14ac:dyDescent="0.15">
      <c r="A68" s="76" t="s">
        <v>44</v>
      </c>
      <c r="B68" s="36" t="s">
        <v>37</v>
      </c>
      <c r="C68" s="36">
        <v>1</v>
      </c>
      <c r="D68" s="37">
        <v>44691</v>
      </c>
      <c r="E68" s="36" t="s">
        <v>49</v>
      </c>
      <c r="F68" s="36">
        <v>1</v>
      </c>
      <c r="G68" s="36">
        <v>1</v>
      </c>
      <c r="H68" s="36">
        <v>185.03</v>
      </c>
      <c r="I68" s="36">
        <v>60.244</v>
      </c>
      <c r="J68" s="36">
        <v>18.5395</v>
      </c>
      <c r="K68" s="36">
        <f t="shared" si="9"/>
        <v>0.69225981010557069</v>
      </c>
      <c r="O68" s="36">
        <f>AVERAGE(N68:N70)</f>
        <v>15.2781</v>
      </c>
      <c r="P68" s="36">
        <f>AVERAGE(M68:M70)</f>
        <v>2.7959927140255011E-2</v>
      </c>
      <c r="Q68" s="38"/>
    </row>
    <row r="69" spans="1:38" ht="13" x14ac:dyDescent="0.15">
      <c r="A69" s="76" t="s">
        <v>44</v>
      </c>
      <c r="B69" s="36" t="s">
        <v>37</v>
      </c>
      <c r="C69" s="36">
        <v>1</v>
      </c>
      <c r="D69" s="37">
        <v>44691</v>
      </c>
      <c r="E69" s="36" t="s">
        <v>49</v>
      </c>
      <c r="F69" s="36">
        <v>2</v>
      </c>
      <c r="G69" s="36">
        <v>1</v>
      </c>
      <c r="H69" s="36">
        <v>191.68</v>
      </c>
      <c r="I69" s="36">
        <v>66.977999999999994</v>
      </c>
      <c r="J69" s="36">
        <v>17.1508</v>
      </c>
      <c r="K69" s="36">
        <f t="shared" si="9"/>
        <v>0.74393382901848359</v>
      </c>
      <c r="L69" s="36">
        <v>1.8727</v>
      </c>
      <c r="M69" s="36">
        <f>L69/I69</f>
        <v>2.7959927140255011E-2</v>
      </c>
      <c r="N69" s="36">
        <f>J69-L69</f>
        <v>15.2781</v>
      </c>
      <c r="O69" s="36">
        <f>AVERAGE(N68:N70)</f>
        <v>15.2781</v>
      </c>
      <c r="P69" s="36">
        <f>AVERAGE(M68:M70)</f>
        <v>2.7959927140255011E-2</v>
      </c>
      <c r="Q69" s="38"/>
    </row>
    <row r="70" spans="1:38" ht="13" x14ac:dyDescent="0.15">
      <c r="A70" s="77" t="s">
        <v>44</v>
      </c>
      <c r="B70" s="40" t="s">
        <v>37</v>
      </c>
      <c r="C70" s="40">
        <v>1</v>
      </c>
      <c r="D70" s="41">
        <v>44691</v>
      </c>
      <c r="E70" s="40" t="s">
        <v>49</v>
      </c>
      <c r="F70" s="40">
        <v>3</v>
      </c>
      <c r="G70" s="40">
        <v>1</v>
      </c>
      <c r="H70" s="40">
        <v>187.86</v>
      </c>
      <c r="I70" s="40">
        <v>57.664000000000001</v>
      </c>
      <c r="J70" s="40">
        <v>16.663900000000002</v>
      </c>
      <c r="K70" s="40">
        <f t="shared" si="9"/>
        <v>0.71101727247502766</v>
      </c>
      <c r="L70" s="40"/>
      <c r="M70" s="40"/>
      <c r="N70" s="40"/>
      <c r="O70" s="40">
        <f>AVERAGE(N68:N70)</f>
        <v>15.2781</v>
      </c>
      <c r="P70" s="40">
        <f>AVERAGE(M68:M70)</f>
        <v>2.7959927140255011E-2</v>
      </c>
      <c r="Q70" s="42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</row>
    <row r="71" spans="1:38" ht="13" x14ac:dyDescent="0.15">
      <c r="A71" s="76" t="s">
        <v>44</v>
      </c>
      <c r="B71" s="36" t="s">
        <v>37</v>
      </c>
      <c r="C71" s="36">
        <v>1</v>
      </c>
      <c r="D71" s="37">
        <v>44756</v>
      </c>
      <c r="E71" s="36" t="s">
        <v>48</v>
      </c>
      <c r="F71" s="36">
        <v>1</v>
      </c>
      <c r="G71" s="36">
        <v>1</v>
      </c>
      <c r="H71" s="36">
        <v>149.58000000000001</v>
      </c>
      <c r="I71" s="36">
        <v>31.5932</v>
      </c>
      <c r="J71" s="36">
        <v>9.7954000000000008</v>
      </c>
      <c r="K71" s="36">
        <f t="shared" si="9"/>
        <v>0.68995226820961464</v>
      </c>
      <c r="L71" s="36">
        <v>0.96760000000000002</v>
      </c>
      <c r="N71" s="36">
        <f t="shared" ref="N71:N78" si="10">J71-L71</f>
        <v>8.8277999999999999</v>
      </c>
      <c r="Q71" s="38"/>
    </row>
    <row r="72" spans="1:38" ht="13" x14ac:dyDescent="0.15">
      <c r="A72" s="76" t="s">
        <v>44</v>
      </c>
      <c r="B72" s="36" t="s">
        <v>37</v>
      </c>
      <c r="C72" s="36">
        <v>1</v>
      </c>
      <c r="D72" s="37">
        <v>44756</v>
      </c>
      <c r="E72" s="36" t="s">
        <v>48</v>
      </c>
      <c r="F72" s="36">
        <v>2</v>
      </c>
      <c r="G72" s="36">
        <v>1</v>
      </c>
      <c r="H72" s="36">
        <v>178.61</v>
      </c>
      <c r="I72" s="36">
        <v>51.492400000000004</v>
      </c>
      <c r="J72" s="36">
        <v>15.7956</v>
      </c>
      <c r="K72" s="36">
        <f t="shared" ref="K72:K75" si="11">1-J72/I72</f>
        <v>0.69324405154935487</v>
      </c>
      <c r="N72" s="36">
        <f t="shared" si="10"/>
        <v>15.7956</v>
      </c>
      <c r="Q72" s="38"/>
    </row>
    <row r="73" spans="1:38" ht="13" x14ac:dyDescent="0.15">
      <c r="A73" s="76" t="s">
        <v>44</v>
      </c>
      <c r="B73" s="36" t="s">
        <v>37</v>
      </c>
      <c r="C73" s="36">
        <v>1</v>
      </c>
      <c r="D73" s="37">
        <v>44756</v>
      </c>
      <c r="E73" s="36" t="s">
        <v>48</v>
      </c>
      <c r="F73" s="36">
        <v>3</v>
      </c>
      <c r="G73" s="36">
        <v>1</v>
      </c>
      <c r="H73" s="36">
        <v>171.9</v>
      </c>
      <c r="I73" s="36">
        <v>33.8279</v>
      </c>
      <c r="J73" s="36">
        <v>13.126200000000001</v>
      </c>
      <c r="K73" s="36">
        <f t="shared" si="11"/>
        <v>0.6119711835496735</v>
      </c>
      <c r="N73" s="36">
        <f t="shared" si="10"/>
        <v>13.126200000000001</v>
      </c>
      <c r="Q73" s="38"/>
    </row>
    <row r="74" spans="1:38" ht="13" x14ac:dyDescent="0.15">
      <c r="A74" s="76" t="s">
        <v>44</v>
      </c>
      <c r="B74" s="36" t="s">
        <v>37</v>
      </c>
      <c r="C74" s="36">
        <v>1</v>
      </c>
      <c r="D74" s="37">
        <v>44756</v>
      </c>
      <c r="E74" s="36" t="s">
        <v>48</v>
      </c>
      <c r="F74" s="36">
        <v>4</v>
      </c>
      <c r="G74" s="36">
        <v>1</v>
      </c>
      <c r="H74" s="36">
        <v>164.5</v>
      </c>
      <c r="I74" s="36">
        <v>53.801499999999997</v>
      </c>
      <c r="J74" s="36">
        <v>16.6768</v>
      </c>
      <c r="K74" s="36">
        <f t="shared" si="11"/>
        <v>0.69003094709255319</v>
      </c>
      <c r="N74" s="36">
        <f t="shared" si="10"/>
        <v>16.6768</v>
      </c>
      <c r="Q74" s="38"/>
    </row>
    <row r="75" spans="1:38" ht="13" x14ac:dyDescent="0.15">
      <c r="A75" s="77" t="s">
        <v>44</v>
      </c>
      <c r="B75" s="40" t="s">
        <v>37</v>
      </c>
      <c r="C75" s="40">
        <v>1</v>
      </c>
      <c r="D75" s="41">
        <v>44756</v>
      </c>
      <c r="E75" s="40" t="s">
        <v>48</v>
      </c>
      <c r="F75" s="40">
        <v>5</v>
      </c>
      <c r="G75" s="40">
        <v>1</v>
      </c>
      <c r="H75" s="40">
        <v>154.5</v>
      </c>
      <c r="I75" s="40">
        <v>30.192</v>
      </c>
      <c r="J75" s="40">
        <v>11.2348</v>
      </c>
      <c r="K75" s="40">
        <f t="shared" si="11"/>
        <v>0.62788818229994703</v>
      </c>
      <c r="L75" s="40"/>
      <c r="M75" s="40"/>
      <c r="N75" s="40">
        <f t="shared" si="10"/>
        <v>11.2348</v>
      </c>
      <c r="O75" s="40"/>
      <c r="P75" s="40"/>
      <c r="Q75" s="42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</row>
    <row r="76" spans="1:38" ht="13" x14ac:dyDescent="0.15">
      <c r="A76" s="78" t="s">
        <v>44</v>
      </c>
      <c r="B76" s="79" t="s">
        <v>37</v>
      </c>
      <c r="C76" s="80">
        <v>1</v>
      </c>
      <c r="D76" s="81">
        <v>44741</v>
      </c>
      <c r="E76" s="80" t="s">
        <v>45</v>
      </c>
      <c r="F76" s="80">
        <v>1</v>
      </c>
      <c r="G76" s="80">
        <v>1</v>
      </c>
      <c r="H76" s="80">
        <v>222.5</v>
      </c>
      <c r="I76" s="80">
        <v>79.275000000000006</v>
      </c>
      <c r="J76" s="80">
        <v>24.7806</v>
      </c>
      <c r="K76" s="80">
        <f>1-(J76/I76)</f>
        <v>0.68740964995269627</v>
      </c>
      <c r="L76" s="80">
        <v>2.5821000000000001</v>
      </c>
      <c r="M76" s="80">
        <f>L76/I76</f>
        <v>3.2571428571428571E-2</v>
      </c>
      <c r="N76" s="80">
        <f t="shared" si="10"/>
        <v>22.198499999999999</v>
      </c>
      <c r="O76" s="80">
        <f t="shared" ref="O76:P76" si="12">AVERAGE(L76)</f>
        <v>2.5821000000000001</v>
      </c>
      <c r="P76" s="80">
        <f t="shared" si="12"/>
        <v>3.2571428571428571E-2</v>
      </c>
      <c r="Q76" s="82">
        <f>1-(N76/I76)</f>
        <v>0.71998107852412496</v>
      </c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</row>
    <row r="77" spans="1:38" ht="13" x14ac:dyDescent="0.15">
      <c r="A77" s="83" t="s">
        <v>44</v>
      </c>
      <c r="B77" s="84" t="s">
        <v>37</v>
      </c>
      <c r="C77" s="36">
        <v>1</v>
      </c>
      <c r="D77" s="37">
        <v>44740</v>
      </c>
      <c r="E77" s="36" t="s">
        <v>48</v>
      </c>
      <c r="F77" s="36">
        <v>1</v>
      </c>
      <c r="G77" s="36">
        <v>1</v>
      </c>
      <c r="H77" s="36">
        <v>150.13</v>
      </c>
      <c r="I77" s="36">
        <v>37.829900000000002</v>
      </c>
      <c r="N77" s="36">
        <f t="shared" si="10"/>
        <v>0</v>
      </c>
      <c r="Q77" s="38"/>
    </row>
    <row r="78" spans="1:38" ht="13" x14ac:dyDescent="0.15">
      <c r="A78" s="78" t="s">
        <v>44</v>
      </c>
      <c r="B78" s="85" t="s">
        <v>37</v>
      </c>
      <c r="C78" s="40">
        <v>1</v>
      </c>
      <c r="D78" s="41">
        <v>44740</v>
      </c>
      <c r="E78" s="40" t="s">
        <v>48</v>
      </c>
      <c r="F78" s="40">
        <v>2</v>
      </c>
      <c r="G78" s="40">
        <v>1</v>
      </c>
      <c r="H78" s="40">
        <v>146.25</v>
      </c>
      <c r="I78" s="40">
        <v>27.263500000000001</v>
      </c>
      <c r="J78" s="40">
        <v>7.9006999999999996</v>
      </c>
      <c r="K78" s="40">
        <f t="shared" ref="K78:K82" si="13">1-(J78/I78)</f>
        <v>0.71020962092174522</v>
      </c>
      <c r="L78" s="40">
        <v>0.79600000000000004</v>
      </c>
      <c r="M78" s="40">
        <f>L78/I78</f>
        <v>2.9196544831001155E-2</v>
      </c>
      <c r="N78" s="40">
        <f t="shared" si="10"/>
        <v>7.1046999999999993</v>
      </c>
      <c r="O78" s="40"/>
      <c r="P78" s="40"/>
      <c r="Q78" s="42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</row>
    <row r="79" spans="1:38" ht="13" x14ac:dyDescent="0.15">
      <c r="A79" s="83" t="s">
        <v>44</v>
      </c>
      <c r="B79" s="84" t="s">
        <v>37</v>
      </c>
      <c r="C79" s="36">
        <v>1</v>
      </c>
      <c r="D79" s="37">
        <v>44776</v>
      </c>
      <c r="E79" s="36" t="s">
        <v>47</v>
      </c>
      <c r="F79" s="36">
        <v>1</v>
      </c>
      <c r="G79" s="36">
        <v>1</v>
      </c>
      <c r="H79" s="36">
        <v>175.01</v>
      </c>
      <c r="I79" s="36">
        <v>43.938699999999997</v>
      </c>
      <c r="J79" s="36">
        <v>13.7128</v>
      </c>
      <c r="K79" s="36">
        <f t="shared" si="13"/>
        <v>0.68791065734762291</v>
      </c>
      <c r="L79" s="36"/>
      <c r="Q79" s="38"/>
    </row>
    <row r="80" spans="1:38" ht="13" x14ac:dyDescent="0.15">
      <c r="A80" s="83" t="s">
        <v>44</v>
      </c>
      <c r="B80" s="84" t="s">
        <v>37</v>
      </c>
      <c r="C80" s="36">
        <v>1</v>
      </c>
      <c r="D80" s="37">
        <v>44776</v>
      </c>
      <c r="E80" s="36" t="s">
        <v>47</v>
      </c>
      <c r="F80" s="36">
        <v>2</v>
      </c>
      <c r="G80" s="36">
        <v>1</v>
      </c>
      <c r="H80" s="36">
        <v>181.44</v>
      </c>
      <c r="I80" s="36">
        <v>55.388300000000001</v>
      </c>
      <c r="J80" s="36">
        <v>18.9115</v>
      </c>
      <c r="K80" s="36">
        <f t="shared" si="13"/>
        <v>0.65856507601785941</v>
      </c>
      <c r="L80" s="36"/>
      <c r="Q80" s="38"/>
    </row>
    <row r="81" spans="1:38" ht="13" x14ac:dyDescent="0.15">
      <c r="A81" s="83" t="s">
        <v>44</v>
      </c>
      <c r="B81" s="84" t="s">
        <v>37</v>
      </c>
      <c r="C81" s="36">
        <v>1</v>
      </c>
      <c r="D81" s="37">
        <v>44776</v>
      </c>
      <c r="E81" s="36" t="s">
        <v>47</v>
      </c>
      <c r="F81" s="36">
        <v>3</v>
      </c>
      <c r="G81" s="36">
        <v>1</v>
      </c>
      <c r="H81" s="36">
        <v>132.35</v>
      </c>
      <c r="I81" s="36">
        <v>17.880199999999999</v>
      </c>
      <c r="J81" s="36">
        <v>4.6775000000000002</v>
      </c>
      <c r="K81" s="36">
        <f t="shared" si="13"/>
        <v>0.73839778078544982</v>
      </c>
      <c r="L81" s="36"/>
      <c r="Q81" s="38"/>
    </row>
    <row r="82" spans="1:38" ht="13" x14ac:dyDescent="0.15">
      <c r="A82" s="83" t="s">
        <v>44</v>
      </c>
      <c r="B82" s="84" t="s">
        <v>37</v>
      </c>
      <c r="C82" s="36">
        <v>1</v>
      </c>
      <c r="D82" s="37">
        <v>44776</v>
      </c>
      <c r="E82" s="36" t="s">
        <v>47</v>
      </c>
      <c r="F82" s="36">
        <v>4</v>
      </c>
      <c r="G82" s="36">
        <v>1</v>
      </c>
      <c r="H82" s="36">
        <v>175.31</v>
      </c>
      <c r="I82" s="36">
        <v>43.340200000000003</v>
      </c>
      <c r="J82" s="36">
        <v>14.611499999999999</v>
      </c>
      <c r="K82" s="36">
        <f t="shared" si="13"/>
        <v>0.66286496139842455</v>
      </c>
      <c r="L82" s="36"/>
      <c r="Q82" s="38"/>
    </row>
    <row r="83" spans="1:38" ht="13" x14ac:dyDescent="0.15">
      <c r="A83" s="78" t="s">
        <v>44</v>
      </c>
      <c r="B83" s="85" t="s">
        <v>37</v>
      </c>
      <c r="C83" s="40">
        <v>1</v>
      </c>
      <c r="D83" s="41">
        <v>44776</v>
      </c>
      <c r="E83" s="40" t="s">
        <v>47</v>
      </c>
      <c r="F83" s="40">
        <v>5</v>
      </c>
      <c r="G83" s="40">
        <v>1</v>
      </c>
      <c r="H83" s="40">
        <v>152.84</v>
      </c>
      <c r="I83" s="40">
        <v>28.35</v>
      </c>
      <c r="J83" s="40">
        <v>8.5090000000000003</v>
      </c>
      <c r="K83" s="40">
        <f>1-J83/I83</f>
        <v>0.69985890652557314</v>
      </c>
      <c r="L83" s="40">
        <v>0.93149999999999999</v>
      </c>
      <c r="M83" s="40"/>
      <c r="N83" s="40">
        <f t="shared" ref="N83:N94" si="14">J83-L83</f>
        <v>7.5775000000000006</v>
      </c>
      <c r="O83" s="40"/>
      <c r="P83" s="40"/>
      <c r="Q83" s="42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</row>
    <row r="84" spans="1:38" ht="13" x14ac:dyDescent="0.15">
      <c r="A84" s="83" t="s">
        <v>44</v>
      </c>
      <c r="B84" s="86" t="s">
        <v>37</v>
      </c>
      <c r="C84" s="87">
        <v>1</v>
      </c>
      <c r="D84" s="88">
        <v>44748</v>
      </c>
      <c r="E84" s="87" t="s">
        <v>46</v>
      </c>
      <c r="F84" s="87">
        <v>1</v>
      </c>
      <c r="G84" s="87">
        <v>1</v>
      </c>
      <c r="H84" s="87">
        <v>221.7</v>
      </c>
      <c r="I84" s="87">
        <v>96.8643</v>
      </c>
      <c r="J84" s="87">
        <v>43.071100000000001</v>
      </c>
      <c r="K84" s="87">
        <f t="shared" ref="K84:K88" si="15">1-(J84/I84)</f>
        <v>0.55534598402094471</v>
      </c>
      <c r="L84" s="87">
        <v>2.4769999999999999</v>
      </c>
      <c r="M84" s="87">
        <f t="shared" ref="M84:M88" si="16">L84/I84</f>
        <v>2.5571856710883162E-2</v>
      </c>
      <c r="N84" s="87">
        <f t="shared" si="14"/>
        <v>40.594100000000005</v>
      </c>
      <c r="O84" s="87">
        <f>AVERAGE(N84:N88)</f>
        <v>31.389400000000002</v>
      </c>
      <c r="P84" s="87">
        <f>AVERAGE(M84:M88)</f>
        <v>3.2528775538641176E-2</v>
      </c>
      <c r="Q84" s="89">
        <f t="shared" ref="Q84:Q88" si="17">1-(N84/I84)</f>
        <v>0.58091784073182784</v>
      </c>
    </row>
    <row r="85" spans="1:38" ht="13" x14ac:dyDescent="0.15">
      <c r="A85" s="83" t="s">
        <v>44</v>
      </c>
      <c r="B85" s="86" t="s">
        <v>37</v>
      </c>
      <c r="C85" s="87">
        <v>1</v>
      </c>
      <c r="D85" s="88">
        <v>44748</v>
      </c>
      <c r="E85" s="87" t="s">
        <v>46</v>
      </c>
      <c r="F85" s="87">
        <v>2</v>
      </c>
      <c r="G85" s="87">
        <v>1</v>
      </c>
      <c r="H85" s="87">
        <v>172.8</v>
      </c>
      <c r="I85" s="87">
        <v>44.078499999999998</v>
      </c>
      <c r="J85" s="87">
        <v>19.085100000000001</v>
      </c>
      <c r="K85" s="87">
        <f t="shared" si="15"/>
        <v>0.56702020259310093</v>
      </c>
      <c r="L85" s="87">
        <v>2.6817000000000002</v>
      </c>
      <c r="M85" s="87">
        <f t="shared" si="16"/>
        <v>6.0839184636500794E-2</v>
      </c>
      <c r="N85" s="87">
        <f t="shared" si="14"/>
        <v>16.403400000000001</v>
      </c>
      <c r="O85" s="87">
        <f>AVERAGE(N84:N88)</f>
        <v>31.389400000000002</v>
      </c>
      <c r="P85" s="87">
        <f>AVERAGE(M84:M88)</f>
        <v>3.2528775538641176E-2</v>
      </c>
      <c r="Q85" s="89">
        <f t="shared" si="17"/>
        <v>0.62785938722960166</v>
      </c>
    </row>
    <row r="86" spans="1:38" ht="13" x14ac:dyDescent="0.15">
      <c r="A86" s="83" t="s">
        <v>44</v>
      </c>
      <c r="B86" s="86" t="s">
        <v>37</v>
      </c>
      <c r="C86" s="87">
        <v>1</v>
      </c>
      <c r="D86" s="88">
        <v>44748</v>
      </c>
      <c r="E86" s="87" t="s">
        <v>46</v>
      </c>
      <c r="F86" s="87">
        <v>3</v>
      </c>
      <c r="G86" s="87">
        <v>1</v>
      </c>
      <c r="H86" s="87">
        <v>225.01</v>
      </c>
      <c r="I86" s="87">
        <v>85.252099999999999</v>
      </c>
      <c r="J86" s="87">
        <v>37.926000000000002</v>
      </c>
      <c r="K86" s="87">
        <f t="shared" si="15"/>
        <v>0.55513119324919846</v>
      </c>
      <c r="L86" s="87">
        <v>1.2186999999999999</v>
      </c>
      <c r="M86" s="87">
        <f t="shared" si="16"/>
        <v>1.4295249031988654E-2</v>
      </c>
      <c r="N86" s="87">
        <f t="shared" si="14"/>
        <v>36.707300000000004</v>
      </c>
      <c r="O86" s="87">
        <f>AVERAGE(N84:N88)</f>
        <v>31.389400000000002</v>
      </c>
      <c r="P86" s="87">
        <f>AVERAGE(M84:M88)</f>
        <v>3.2528775538641176E-2</v>
      </c>
      <c r="Q86" s="89">
        <f t="shared" si="17"/>
        <v>0.56942644228118722</v>
      </c>
    </row>
    <row r="87" spans="1:38" ht="13" x14ac:dyDescent="0.15">
      <c r="A87" s="83" t="s">
        <v>44</v>
      </c>
      <c r="B87" s="86" t="s">
        <v>37</v>
      </c>
      <c r="C87" s="87">
        <v>1</v>
      </c>
      <c r="D87" s="88">
        <v>44748</v>
      </c>
      <c r="E87" s="87" t="s">
        <v>46</v>
      </c>
      <c r="F87" s="87">
        <v>4</v>
      </c>
      <c r="G87" s="87">
        <v>1</v>
      </c>
      <c r="H87" s="87">
        <v>225.98</v>
      </c>
      <c r="I87" s="87">
        <v>90.628600000000006</v>
      </c>
      <c r="J87" s="87">
        <v>33.668399999999998</v>
      </c>
      <c r="K87" s="87">
        <f t="shared" si="15"/>
        <v>0.62850137815215068</v>
      </c>
      <c r="L87" s="87">
        <v>2.8965999999999998</v>
      </c>
      <c r="M87" s="87">
        <f t="shared" si="16"/>
        <v>3.196121312698199E-2</v>
      </c>
      <c r="N87" s="87">
        <f t="shared" si="14"/>
        <v>30.771799999999999</v>
      </c>
      <c r="O87" s="87">
        <f>AVERAGE(N84:N88)</f>
        <v>31.389400000000002</v>
      </c>
      <c r="P87" s="87">
        <f>AVERAGE(M84:M88)</f>
        <v>3.2528775538641176E-2</v>
      </c>
      <c r="Q87" s="89">
        <f t="shared" si="17"/>
        <v>0.66046259127913265</v>
      </c>
    </row>
    <row r="88" spans="1:38" ht="13" x14ac:dyDescent="0.15">
      <c r="A88" s="78" t="s">
        <v>44</v>
      </c>
      <c r="B88" s="79" t="s">
        <v>37</v>
      </c>
      <c r="C88" s="80">
        <v>1</v>
      </c>
      <c r="D88" s="81">
        <v>44748</v>
      </c>
      <c r="E88" s="80" t="s">
        <v>46</v>
      </c>
      <c r="F88" s="80">
        <v>5</v>
      </c>
      <c r="G88" s="80">
        <v>1</v>
      </c>
      <c r="H88" s="80">
        <v>213.04</v>
      </c>
      <c r="I88" s="80">
        <v>83.425700000000006</v>
      </c>
      <c r="J88" s="80">
        <v>34.971200000000003</v>
      </c>
      <c r="K88" s="80">
        <f t="shared" si="15"/>
        <v>0.58081022994113329</v>
      </c>
      <c r="L88" s="80">
        <v>2.5007999999999999</v>
      </c>
      <c r="M88" s="80">
        <f t="shared" si="16"/>
        <v>2.9976374186851291E-2</v>
      </c>
      <c r="N88" s="80">
        <f t="shared" si="14"/>
        <v>32.470400000000005</v>
      </c>
      <c r="O88" s="80">
        <f>AVERAGE(N84:N88)</f>
        <v>31.389400000000002</v>
      </c>
      <c r="P88" s="80">
        <f>AVERAGE(M84:M88)</f>
        <v>3.2528775538641176E-2</v>
      </c>
      <c r="Q88" s="82">
        <f t="shared" si="17"/>
        <v>0.61078660412798458</v>
      </c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</row>
    <row r="89" spans="1:38" ht="13" x14ac:dyDescent="0.15">
      <c r="A89" s="90" t="s">
        <v>44</v>
      </c>
      <c r="B89" s="36" t="s">
        <v>39</v>
      </c>
      <c r="C89" s="36">
        <v>1</v>
      </c>
      <c r="D89" s="37">
        <v>43726</v>
      </c>
      <c r="E89" s="36" t="s">
        <v>40</v>
      </c>
      <c r="F89" s="36">
        <v>1</v>
      </c>
      <c r="G89" s="36">
        <v>1</v>
      </c>
      <c r="H89" s="36"/>
      <c r="N89" s="36">
        <f t="shared" si="14"/>
        <v>0</v>
      </c>
      <c r="Q89" s="38"/>
    </row>
    <row r="90" spans="1:38" ht="13" x14ac:dyDescent="0.15">
      <c r="A90" s="90" t="s">
        <v>44</v>
      </c>
      <c r="B90" s="36" t="s">
        <v>39</v>
      </c>
      <c r="C90" s="36">
        <v>1</v>
      </c>
      <c r="D90" s="37">
        <v>43726</v>
      </c>
      <c r="E90" s="36" t="s">
        <v>40</v>
      </c>
      <c r="F90" s="36">
        <v>2</v>
      </c>
      <c r="G90" s="36">
        <v>1</v>
      </c>
      <c r="H90" s="36"/>
      <c r="N90" s="36">
        <f t="shared" si="14"/>
        <v>0</v>
      </c>
      <c r="Q90" s="38"/>
    </row>
    <row r="91" spans="1:38" ht="13" x14ac:dyDescent="0.15">
      <c r="A91" s="90" t="s">
        <v>44</v>
      </c>
      <c r="B91" s="36" t="s">
        <v>39</v>
      </c>
      <c r="C91" s="36">
        <v>1</v>
      </c>
      <c r="D91" s="37">
        <v>43726</v>
      </c>
      <c r="E91" s="36" t="s">
        <v>40</v>
      </c>
      <c r="F91" s="36">
        <v>3</v>
      </c>
      <c r="G91" s="36">
        <v>1</v>
      </c>
      <c r="H91" s="36"/>
      <c r="N91" s="36">
        <f t="shared" si="14"/>
        <v>0</v>
      </c>
      <c r="Q91" s="38"/>
    </row>
    <row r="92" spans="1:38" ht="13" x14ac:dyDescent="0.15">
      <c r="A92" s="90" t="s">
        <v>44</v>
      </c>
      <c r="B92" s="36" t="s">
        <v>39</v>
      </c>
      <c r="C92" s="36">
        <v>1</v>
      </c>
      <c r="D92" s="37">
        <v>43726</v>
      </c>
      <c r="E92" s="36" t="s">
        <v>40</v>
      </c>
      <c r="F92" s="36">
        <v>4</v>
      </c>
      <c r="G92" s="36">
        <v>1</v>
      </c>
      <c r="H92" s="36"/>
      <c r="N92" s="36">
        <f t="shared" si="14"/>
        <v>0</v>
      </c>
      <c r="Q92" s="38"/>
    </row>
    <row r="93" spans="1:38" ht="13" x14ac:dyDescent="0.15">
      <c r="A93" s="91" t="s">
        <v>44</v>
      </c>
      <c r="B93" s="45" t="s">
        <v>39</v>
      </c>
      <c r="C93" s="45">
        <v>1</v>
      </c>
      <c r="D93" s="46">
        <v>43726</v>
      </c>
      <c r="E93" s="45" t="s">
        <v>40</v>
      </c>
      <c r="F93" s="45">
        <v>5</v>
      </c>
      <c r="G93" s="45">
        <v>1</v>
      </c>
      <c r="H93" s="45"/>
      <c r="I93" s="45"/>
      <c r="J93" s="45"/>
      <c r="K93" s="45"/>
      <c r="L93" s="45"/>
      <c r="M93" s="45"/>
      <c r="N93" s="45">
        <f t="shared" si="14"/>
        <v>0</v>
      </c>
      <c r="O93" s="45"/>
      <c r="P93" s="45"/>
      <c r="Q93" s="47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</row>
    <row r="94" spans="1:38" ht="13" x14ac:dyDescent="0.15">
      <c r="A94" s="92" t="s">
        <v>50</v>
      </c>
      <c r="B94" s="36" t="s">
        <v>37</v>
      </c>
      <c r="C94" s="36">
        <v>1</v>
      </c>
      <c r="D94" s="37">
        <v>44756</v>
      </c>
      <c r="E94" s="36" t="s">
        <v>48</v>
      </c>
      <c r="F94" s="36">
        <v>1</v>
      </c>
      <c r="G94" s="36">
        <v>1</v>
      </c>
      <c r="H94" s="36">
        <v>115.32</v>
      </c>
      <c r="I94" s="36">
        <v>27.880299999999998</v>
      </c>
      <c r="J94" s="36">
        <v>6.7991000000000001</v>
      </c>
      <c r="K94" s="36">
        <f t="shared" ref="K94:K108" si="18">1-(J94/I94)</f>
        <v>0.75613246629340425</v>
      </c>
      <c r="L94" s="36">
        <v>0.42599999999999999</v>
      </c>
      <c r="M94" s="36">
        <f>L94/I94</f>
        <v>1.5279606030064239E-2</v>
      </c>
      <c r="N94" s="36">
        <f t="shared" si="14"/>
        <v>6.3731</v>
      </c>
      <c r="Q94" s="38"/>
    </row>
    <row r="95" spans="1:38" ht="13" x14ac:dyDescent="0.15">
      <c r="A95" s="92" t="s">
        <v>50</v>
      </c>
      <c r="B95" s="36" t="s">
        <v>37</v>
      </c>
      <c r="C95" s="36">
        <v>1</v>
      </c>
      <c r="D95" s="37">
        <v>44756</v>
      </c>
      <c r="E95" s="36" t="s">
        <v>48</v>
      </c>
      <c r="F95" s="36">
        <v>2</v>
      </c>
      <c r="G95" s="36">
        <v>1</v>
      </c>
      <c r="H95" s="36">
        <v>103.82</v>
      </c>
      <c r="I95" s="36">
        <v>29.707599999999999</v>
      </c>
      <c r="J95" s="36">
        <v>7.5381</v>
      </c>
      <c r="K95" s="36">
        <f t="shared" si="18"/>
        <v>0.74625685009896459</v>
      </c>
      <c r="Q95" s="38"/>
    </row>
    <row r="96" spans="1:38" ht="13" x14ac:dyDescent="0.15">
      <c r="A96" s="92" t="s">
        <v>50</v>
      </c>
      <c r="B96" s="36" t="s">
        <v>37</v>
      </c>
      <c r="C96" s="36">
        <v>1</v>
      </c>
      <c r="D96" s="37">
        <v>44756</v>
      </c>
      <c r="E96" s="36" t="s">
        <v>48</v>
      </c>
      <c r="F96" s="36">
        <v>3</v>
      </c>
      <c r="G96" s="36">
        <v>1</v>
      </c>
      <c r="H96" s="36">
        <v>111.41</v>
      </c>
      <c r="I96" s="36">
        <v>28.845099999999999</v>
      </c>
      <c r="J96" s="36">
        <v>6.6840999999999999</v>
      </c>
      <c r="K96" s="36">
        <f t="shared" si="18"/>
        <v>0.7682760676856728</v>
      </c>
      <c r="Q96" s="38"/>
    </row>
    <row r="97" spans="1:38" ht="13" x14ac:dyDescent="0.15">
      <c r="A97" s="92" t="s">
        <v>50</v>
      </c>
      <c r="B97" s="36" t="s">
        <v>37</v>
      </c>
      <c r="C97" s="36">
        <v>1</v>
      </c>
      <c r="D97" s="37">
        <v>44756</v>
      </c>
      <c r="E97" s="36" t="s">
        <v>48</v>
      </c>
      <c r="F97" s="36">
        <v>4</v>
      </c>
      <c r="G97" s="36">
        <v>1</v>
      </c>
      <c r="H97" s="36">
        <v>109.22</v>
      </c>
      <c r="I97" s="36">
        <v>26.137</v>
      </c>
      <c r="J97" s="36">
        <v>5.6612999999999998</v>
      </c>
      <c r="K97" s="36">
        <f t="shared" si="18"/>
        <v>0.78339901289359914</v>
      </c>
      <c r="Q97" s="38"/>
      <c r="S97" s="48"/>
      <c r="T97" s="48"/>
    </row>
    <row r="98" spans="1:38" ht="13" x14ac:dyDescent="0.15">
      <c r="A98" s="93" t="s">
        <v>50</v>
      </c>
      <c r="B98" s="40" t="s">
        <v>37</v>
      </c>
      <c r="C98" s="40">
        <v>1</v>
      </c>
      <c r="D98" s="41">
        <v>44756</v>
      </c>
      <c r="E98" s="40" t="s">
        <v>48</v>
      </c>
      <c r="F98" s="40">
        <v>5</v>
      </c>
      <c r="G98" s="40">
        <v>1</v>
      </c>
      <c r="H98" s="40">
        <v>103.62</v>
      </c>
      <c r="I98" s="40">
        <v>25.8796</v>
      </c>
      <c r="J98" s="40">
        <v>6.1150000000000002</v>
      </c>
      <c r="K98" s="40">
        <f t="shared" si="18"/>
        <v>0.76371350407270588</v>
      </c>
      <c r="L98" s="40"/>
      <c r="M98" s="40"/>
      <c r="N98" s="40"/>
      <c r="O98" s="40"/>
      <c r="P98" s="40"/>
      <c r="Q98" s="42"/>
      <c r="R98" s="40"/>
      <c r="S98" s="49"/>
      <c r="T98" s="49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</row>
    <row r="99" spans="1:38" ht="13" x14ac:dyDescent="0.15">
      <c r="A99" s="92" t="s">
        <v>50</v>
      </c>
      <c r="B99" s="36" t="s">
        <v>37</v>
      </c>
      <c r="C99" s="36">
        <v>1</v>
      </c>
      <c r="D99" s="37">
        <v>44776</v>
      </c>
      <c r="E99" s="36" t="s">
        <v>47</v>
      </c>
      <c r="F99" s="36">
        <v>1</v>
      </c>
      <c r="G99" s="36">
        <v>1</v>
      </c>
      <c r="H99" s="36">
        <v>114.29</v>
      </c>
      <c r="I99" s="36">
        <v>25.1126</v>
      </c>
      <c r="J99" s="36">
        <v>5.8403999999999998</v>
      </c>
      <c r="K99" s="36">
        <f t="shared" si="18"/>
        <v>0.76743148857545618</v>
      </c>
      <c r="M99" s="36">
        <f t="shared" ref="M99:M100" si="19">L99/I99</f>
        <v>0</v>
      </c>
      <c r="Q99" s="38"/>
      <c r="S99" s="48"/>
      <c r="T99" s="48"/>
    </row>
    <row r="100" spans="1:38" ht="13" x14ac:dyDescent="0.15">
      <c r="A100" s="92" t="s">
        <v>50</v>
      </c>
      <c r="B100" s="36" t="s">
        <v>37</v>
      </c>
      <c r="C100" s="36">
        <v>1</v>
      </c>
      <c r="D100" s="37">
        <v>44776</v>
      </c>
      <c r="E100" s="36" t="s">
        <v>47</v>
      </c>
      <c r="F100" s="36">
        <v>2</v>
      </c>
      <c r="G100" s="36">
        <v>1</v>
      </c>
      <c r="H100" s="36">
        <v>101.12</v>
      </c>
      <c r="I100" s="36">
        <v>36.550600000000003</v>
      </c>
      <c r="J100" s="36">
        <v>10.8149</v>
      </c>
      <c r="K100" s="36">
        <f t="shared" si="18"/>
        <v>0.70411156041214107</v>
      </c>
      <c r="M100" s="36">
        <f t="shared" si="19"/>
        <v>0</v>
      </c>
      <c r="Q100" s="38"/>
    </row>
    <row r="101" spans="1:38" ht="13" x14ac:dyDescent="0.15">
      <c r="A101" s="92" t="s">
        <v>50</v>
      </c>
      <c r="B101" s="36" t="s">
        <v>37</v>
      </c>
      <c r="C101" s="36">
        <v>1</v>
      </c>
      <c r="D101" s="37">
        <v>44776</v>
      </c>
      <c r="E101" s="36" t="s">
        <v>47</v>
      </c>
      <c r="F101" s="36">
        <v>3</v>
      </c>
      <c r="G101" s="36">
        <v>1</v>
      </c>
      <c r="H101" s="36">
        <v>125.41</v>
      </c>
      <c r="I101" s="36">
        <v>39.877899999999997</v>
      </c>
      <c r="J101" s="36">
        <v>9.4172999999999991</v>
      </c>
      <c r="K101" s="36">
        <f t="shared" si="18"/>
        <v>0.76384664187432139</v>
      </c>
      <c r="M101" s="36">
        <f>L101/J101</f>
        <v>0</v>
      </c>
      <c r="Q101" s="38"/>
    </row>
    <row r="102" spans="1:38" ht="13" x14ac:dyDescent="0.15">
      <c r="A102" s="92" t="s">
        <v>50</v>
      </c>
      <c r="B102" s="36" t="s">
        <v>37</v>
      </c>
      <c r="C102" s="36">
        <v>1</v>
      </c>
      <c r="D102" s="37">
        <v>44776</v>
      </c>
      <c r="E102" s="36" t="s">
        <v>47</v>
      </c>
      <c r="F102" s="36">
        <v>4</v>
      </c>
      <c r="G102" s="36">
        <v>1</v>
      </c>
      <c r="H102" s="36">
        <v>81.44</v>
      </c>
      <c r="I102" s="36">
        <v>9.8153000000000006</v>
      </c>
      <c r="J102" s="36">
        <v>2.3189000000000002</v>
      </c>
      <c r="K102" s="36">
        <f t="shared" si="18"/>
        <v>0.7637463959328803</v>
      </c>
      <c r="M102" s="36">
        <f t="shared" ref="M102:M103" si="20">L102/I102</f>
        <v>0</v>
      </c>
      <c r="Q102" s="38"/>
    </row>
    <row r="103" spans="1:38" ht="13" x14ac:dyDescent="0.15">
      <c r="A103" s="93" t="s">
        <v>50</v>
      </c>
      <c r="B103" s="40" t="s">
        <v>37</v>
      </c>
      <c r="C103" s="40">
        <v>1</v>
      </c>
      <c r="D103" s="41">
        <v>44776</v>
      </c>
      <c r="E103" s="40" t="s">
        <v>47</v>
      </c>
      <c r="F103" s="40">
        <v>5</v>
      </c>
      <c r="G103" s="40">
        <v>1</v>
      </c>
      <c r="H103" s="40">
        <v>103.5</v>
      </c>
      <c r="I103" s="40">
        <v>25.312899999999999</v>
      </c>
      <c r="J103" s="40">
        <v>6.7709000000000001</v>
      </c>
      <c r="K103" s="40">
        <f t="shared" si="18"/>
        <v>0.73251188129372768</v>
      </c>
      <c r="L103" s="40">
        <v>0.35070000000000001</v>
      </c>
      <c r="M103" s="40">
        <f t="shared" si="20"/>
        <v>1.3854595877991064E-2</v>
      </c>
      <c r="N103" s="40">
        <f>J103-L103</f>
        <v>6.4202000000000004</v>
      </c>
      <c r="O103" s="40"/>
      <c r="P103" s="40"/>
      <c r="Q103" s="42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</row>
    <row r="104" spans="1:38" ht="13" x14ac:dyDescent="0.15">
      <c r="A104" s="90" t="s">
        <v>50</v>
      </c>
      <c r="B104" s="36" t="s">
        <v>37</v>
      </c>
      <c r="C104" s="36">
        <v>1</v>
      </c>
      <c r="D104" s="37">
        <v>44748</v>
      </c>
      <c r="E104" s="36" t="s">
        <v>46</v>
      </c>
      <c r="F104" s="36">
        <v>1</v>
      </c>
      <c r="G104" s="36">
        <v>1</v>
      </c>
      <c r="H104" s="36">
        <v>104.48</v>
      </c>
      <c r="I104" s="36">
        <v>25.0946</v>
      </c>
      <c r="J104" s="36">
        <v>6.6268000000000002</v>
      </c>
      <c r="K104" s="36">
        <f t="shared" si="18"/>
        <v>0.73592725128115211</v>
      </c>
      <c r="Q104" s="38"/>
    </row>
    <row r="105" spans="1:38" ht="13" x14ac:dyDescent="0.15">
      <c r="A105" s="90" t="s">
        <v>50</v>
      </c>
      <c r="B105" s="36" t="s">
        <v>37</v>
      </c>
      <c r="C105" s="36">
        <v>1</v>
      </c>
      <c r="D105" s="37">
        <v>44748</v>
      </c>
      <c r="E105" s="36" t="s">
        <v>46</v>
      </c>
      <c r="F105" s="36">
        <v>2</v>
      </c>
      <c r="G105" s="36">
        <v>1</v>
      </c>
      <c r="H105" s="36">
        <v>112.38</v>
      </c>
      <c r="I105" s="36">
        <v>33.763500000000001</v>
      </c>
      <c r="J105" s="36">
        <v>8.4196000000000009</v>
      </c>
      <c r="K105" s="36">
        <f t="shared" si="18"/>
        <v>0.75063011832304116</v>
      </c>
      <c r="Q105" s="38"/>
    </row>
    <row r="106" spans="1:38" ht="13" x14ac:dyDescent="0.15">
      <c r="A106" s="90" t="s">
        <v>50</v>
      </c>
      <c r="B106" s="36" t="s">
        <v>37</v>
      </c>
      <c r="C106" s="36">
        <v>1</v>
      </c>
      <c r="D106" s="37">
        <v>44748</v>
      </c>
      <c r="E106" s="36" t="s">
        <v>46</v>
      </c>
      <c r="F106" s="36">
        <v>3</v>
      </c>
      <c r="G106" s="36">
        <v>1</v>
      </c>
      <c r="H106" s="36">
        <v>113.84</v>
      </c>
      <c r="I106" s="36">
        <v>18.606999999999999</v>
      </c>
      <c r="J106" s="36">
        <v>4.7325999999999997</v>
      </c>
      <c r="K106" s="36">
        <f t="shared" si="18"/>
        <v>0.74565486107378942</v>
      </c>
      <c r="Q106" s="38"/>
    </row>
    <row r="107" spans="1:38" ht="13" x14ac:dyDescent="0.15">
      <c r="A107" s="90" t="s">
        <v>50</v>
      </c>
      <c r="B107" s="36" t="s">
        <v>37</v>
      </c>
      <c r="C107" s="36">
        <v>1</v>
      </c>
      <c r="D107" s="37">
        <v>44748</v>
      </c>
      <c r="E107" s="36" t="s">
        <v>46</v>
      </c>
      <c r="F107" s="36">
        <v>4</v>
      </c>
      <c r="G107" s="36">
        <v>1</v>
      </c>
      <c r="H107" s="36">
        <v>129.58000000000001</v>
      </c>
      <c r="I107" s="36">
        <v>44.3324</v>
      </c>
      <c r="J107" s="36">
        <v>10.942600000000001</v>
      </c>
      <c r="K107" s="36">
        <f t="shared" si="18"/>
        <v>0.75316923965316562</v>
      </c>
      <c r="Q107" s="38"/>
    </row>
    <row r="108" spans="1:38" ht="13" x14ac:dyDescent="0.15">
      <c r="A108" s="94" t="s">
        <v>50</v>
      </c>
      <c r="B108" s="40" t="s">
        <v>37</v>
      </c>
      <c r="C108" s="40">
        <v>1</v>
      </c>
      <c r="D108" s="41">
        <v>44748</v>
      </c>
      <c r="E108" s="40" t="s">
        <v>46</v>
      </c>
      <c r="F108" s="40">
        <v>5</v>
      </c>
      <c r="G108" s="40">
        <v>1</v>
      </c>
      <c r="H108" s="40">
        <v>119.62</v>
      </c>
      <c r="I108" s="40">
        <v>32.931699999999999</v>
      </c>
      <c r="J108" s="40">
        <v>8.3819999999999997</v>
      </c>
      <c r="K108" s="40">
        <f t="shared" si="18"/>
        <v>0.74547320666713235</v>
      </c>
      <c r="L108" s="40"/>
      <c r="M108" s="40"/>
      <c r="N108" s="40"/>
      <c r="O108" s="40"/>
      <c r="P108" s="40"/>
      <c r="Q108" s="42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</row>
    <row r="109" spans="1:38" ht="13" x14ac:dyDescent="0.15">
      <c r="A109" s="90" t="s">
        <v>50</v>
      </c>
      <c r="B109" s="36" t="s">
        <v>37</v>
      </c>
      <c r="C109" s="36">
        <v>1</v>
      </c>
      <c r="D109" s="37">
        <v>44776</v>
      </c>
      <c r="E109" s="36" t="s">
        <v>47</v>
      </c>
      <c r="F109" s="36">
        <v>1</v>
      </c>
      <c r="G109" s="36">
        <v>1</v>
      </c>
      <c r="Q109" s="38"/>
    </row>
    <row r="110" spans="1:38" ht="13" x14ac:dyDescent="0.15">
      <c r="A110" s="90" t="s">
        <v>50</v>
      </c>
      <c r="B110" s="36" t="s">
        <v>37</v>
      </c>
      <c r="C110" s="36">
        <v>1</v>
      </c>
      <c r="D110" s="37">
        <v>44776</v>
      </c>
      <c r="E110" s="36" t="s">
        <v>47</v>
      </c>
      <c r="F110" s="36">
        <v>2</v>
      </c>
      <c r="G110" s="36">
        <v>1</v>
      </c>
      <c r="Q110" s="38"/>
    </row>
    <row r="111" spans="1:38" ht="13" x14ac:dyDescent="0.15">
      <c r="A111" s="90" t="s">
        <v>50</v>
      </c>
      <c r="B111" s="36" t="s">
        <v>37</v>
      </c>
      <c r="C111" s="36">
        <v>1</v>
      </c>
      <c r="D111" s="37">
        <v>44776</v>
      </c>
      <c r="E111" s="36" t="s">
        <v>47</v>
      </c>
      <c r="F111" s="36">
        <v>3</v>
      </c>
      <c r="G111" s="36">
        <v>1</v>
      </c>
      <c r="Q111" s="38"/>
    </row>
    <row r="112" spans="1:38" ht="13" x14ac:dyDescent="0.15">
      <c r="A112" s="90" t="s">
        <v>50</v>
      </c>
      <c r="B112" s="36" t="s">
        <v>37</v>
      </c>
      <c r="C112" s="36">
        <v>1</v>
      </c>
      <c r="D112" s="37">
        <v>44776</v>
      </c>
      <c r="E112" s="36" t="s">
        <v>47</v>
      </c>
      <c r="F112" s="36">
        <v>4</v>
      </c>
      <c r="G112" s="36">
        <v>1</v>
      </c>
      <c r="Q112" s="38"/>
    </row>
    <row r="113" spans="1:38" ht="13" x14ac:dyDescent="0.15">
      <c r="A113" s="94" t="s">
        <v>50</v>
      </c>
      <c r="B113" s="40" t="s">
        <v>37</v>
      </c>
      <c r="C113" s="40">
        <v>1</v>
      </c>
      <c r="D113" s="41">
        <v>44776</v>
      </c>
      <c r="E113" s="40" t="s">
        <v>47</v>
      </c>
      <c r="F113" s="40">
        <v>5</v>
      </c>
      <c r="G113" s="40">
        <v>1</v>
      </c>
      <c r="H113" s="40"/>
      <c r="I113" s="40"/>
      <c r="J113" s="40"/>
      <c r="K113" s="40"/>
      <c r="L113" s="40"/>
      <c r="M113" s="40"/>
      <c r="N113" s="40"/>
      <c r="O113" s="40"/>
      <c r="P113" s="40"/>
      <c r="Q113" s="42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</row>
    <row r="114" spans="1:38" ht="13" x14ac:dyDescent="0.15">
      <c r="A114" s="90" t="s">
        <v>50</v>
      </c>
      <c r="B114" s="36" t="s">
        <v>37</v>
      </c>
      <c r="C114" s="36">
        <v>1</v>
      </c>
      <c r="D114" s="37">
        <v>44691</v>
      </c>
      <c r="E114" s="36" t="s">
        <v>49</v>
      </c>
      <c r="F114" s="36">
        <v>1</v>
      </c>
      <c r="G114" s="36">
        <v>1</v>
      </c>
      <c r="H114" s="36">
        <v>130.29</v>
      </c>
      <c r="I114" s="36">
        <v>43.330100000000002</v>
      </c>
      <c r="J114" s="36">
        <v>6.5849000000000002</v>
      </c>
      <c r="K114" s="36">
        <f>1-(J114/I114)</f>
        <v>0.84802942988823016</v>
      </c>
      <c r="L114" s="36">
        <v>0.2492</v>
      </c>
      <c r="M114" s="36">
        <f>L114/I114</f>
        <v>5.7511983586467606E-3</v>
      </c>
      <c r="N114" s="36">
        <f>J114-L114</f>
        <v>6.3357000000000001</v>
      </c>
      <c r="O114" s="36">
        <f>AVERAGE(N114:N115)</f>
        <v>6.3357000000000001</v>
      </c>
      <c r="P114" s="36">
        <f>AVERAGE(M114:M115)</f>
        <v>5.7511983586467606E-3</v>
      </c>
      <c r="Q114" s="38">
        <f>1-(N114/I114)</f>
        <v>0.85378062824687695</v>
      </c>
    </row>
    <row r="115" spans="1:38" ht="13" x14ac:dyDescent="0.15">
      <c r="A115" s="94" t="s">
        <v>50</v>
      </c>
      <c r="B115" s="40" t="s">
        <v>37</v>
      </c>
      <c r="C115" s="40">
        <v>1</v>
      </c>
      <c r="D115" s="41">
        <v>44691</v>
      </c>
      <c r="E115" s="40" t="s">
        <v>49</v>
      </c>
      <c r="F115" s="40">
        <v>2</v>
      </c>
      <c r="G115" s="40">
        <v>1</v>
      </c>
      <c r="H115" s="40">
        <v>121.55</v>
      </c>
      <c r="I115" s="40">
        <v>38.677999999999997</v>
      </c>
      <c r="J115" s="40"/>
      <c r="K115" s="40"/>
      <c r="L115" s="40"/>
      <c r="M115" s="40"/>
      <c r="N115" s="40"/>
      <c r="O115" s="40"/>
      <c r="P115" s="40"/>
      <c r="Q115" s="42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</row>
    <row r="116" spans="1:38" ht="13" x14ac:dyDescent="0.15">
      <c r="A116" s="92" t="s">
        <v>50</v>
      </c>
      <c r="B116" s="95" t="s">
        <v>37</v>
      </c>
      <c r="C116" s="95">
        <v>1</v>
      </c>
      <c r="D116" s="95"/>
      <c r="E116" s="95" t="s">
        <v>51</v>
      </c>
      <c r="F116" s="95">
        <v>1</v>
      </c>
      <c r="G116" s="95">
        <v>1</v>
      </c>
      <c r="H116" s="95">
        <v>100.33</v>
      </c>
      <c r="I116" s="95">
        <v>24.2135</v>
      </c>
      <c r="J116" s="95">
        <v>5.4363000000000001</v>
      </c>
      <c r="K116" s="95">
        <f>1-(J116/I116)</f>
        <v>0.77548475024263319</v>
      </c>
      <c r="L116" s="95">
        <v>0.24149999999999999</v>
      </c>
      <c r="M116" s="95">
        <f t="shared" ref="M116:M121" si="21">L116/I116</f>
        <v>9.9737749602494472E-3</v>
      </c>
      <c r="N116" s="95">
        <f t="shared" ref="N116:N120" si="22">J116-L116</f>
        <v>5.1947999999999999</v>
      </c>
      <c r="O116" s="95">
        <f>AVERAGE(N116:N120)</f>
        <v>8.0675399999999993</v>
      </c>
      <c r="P116" s="95">
        <f>AVERAGE(M116:M120)</f>
        <v>1.3255606502459069E-2</v>
      </c>
      <c r="Q116" s="96">
        <f t="shared" ref="Q116:Q120" si="23">1-(N116/I116)</f>
        <v>0.78545852520288273</v>
      </c>
    </row>
    <row r="117" spans="1:38" ht="13" x14ac:dyDescent="0.15">
      <c r="A117" s="92" t="s">
        <v>50</v>
      </c>
      <c r="B117" s="95" t="s">
        <v>37</v>
      </c>
      <c r="C117" s="95">
        <v>1</v>
      </c>
      <c r="D117" s="95"/>
      <c r="E117" s="95" t="s">
        <v>51</v>
      </c>
      <c r="F117" s="95">
        <v>2</v>
      </c>
      <c r="G117" s="95">
        <v>1</v>
      </c>
      <c r="H117" s="95">
        <v>103.53</v>
      </c>
      <c r="I117" s="95">
        <v>25.7315</v>
      </c>
      <c r="J117" s="95">
        <v>6.3038999999999996</v>
      </c>
      <c r="K117" s="95">
        <f>1-J117/I117</f>
        <v>0.75501233896197273</v>
      </c>
      <c r="L117" s="95">
        <v>0.3705</v>
      </c>
      <c r="M117" s="95">
        <f t="shared" si="21"/>
        <v>1.4398694207488875E-2</v>
      </c>
      <c r="N117" s="95">
        <f t="shared" si="22"/>
        <v>5.9333999999999998</v>
      </c>
      <c r="O117" s="95">
        <f>AVERAGE(N116:N120)</f>
        <v>8.0675399999999993</v>
      </c>
      <c r="P117" s="95">
        <f>AVERAGE(M116:M120)</f>
        <v>1.3255606502459069E-2</v>
      </c>
      <c r="Q117" s="96">
        <f t="shared" si="23"/>
        <v>0.76941103316946158</v>
      </c>
    </row>
    <row r="118" spans="1:38" ht="13" x14ac:dyDescent="0.15">
      <c r="A118" s="92" t="s">
        <v>50</v>
      </c>
      <c r="B118" s="95" t="s">
        <v>37</v>
      </c>
      <c r="C118" s="95">
        <v>1</v>
      </c>
      <c r="D118" s="95"/>
      <c r="E118" s="95" t="s">
        <v>51</v>
      </c>
      <c r="F118" s="95">
        <v>3</v>
      </c>
      <c r="G118" s="95">
        <v>1</v>
      </c>
      <c r="H118" s="95">
        <v>124.43</v>
      </c>
      <c r="I118" s="95">
        <v>48.781199999999998</v>
      </c>
      <c r="J118" s="95">
        <v>11.475099999999999</v>
      </c>
      <c r="K118" s="95">
        <f t="shared" ref="K118:K125" si="24">1-(J118/I118)</f>
        <v>0.76476388444728705</v>
      </c>
      <c r="L118" s="95">
        <v>0.64639999999999997</v>
      </c>
      <c r="M118" s="95">
        <f t="shared" si="21"/>
        <v>1.3251006535304585E-2</v>
      </c>
      <c r="N118" s="95">
        <f t="shared" si="22"/>
        <v>10.8287</v>
      </c>
      <c r="O118" s="95">
        <f>AVERAGE(N116:N120)</f>
        <v>8.0675399999999993</v>
      </c>
      <c r="P118" s="95">
        <f>AVERAGE(M116:M120)</f>
        <v>1.3255606502459069E-2</v>
      </c>
      <c r="Q118" s="96">
        <f t="shared" si="23"/>
        <v>0.77801489098259169</v>
      </c>
    </row>
    <row r="119" spans="1:38" ht="13" x14ac:dyDescent="0.15">
      <c r="A119" s="92" t="s">
        <v>50</v>
      </c>
      <c r="B119" s="95" t="s">
        <v>37</v>
      </c>
      <c r="C119" s="95">
        <v>1</v>
      </c>
      <c r="D119" s="95"/>
      <c r="E119" s="95" t="s">
        <v>51</v>
      </c>
      <c r="F119" s="95">
        <v>4</v>
      </c>
      <c r="G119" s="95">
        <v>1</v>
      </c>
      <c r="H119" s="95">
        <v>117.22</v>
      </c>
      <c r="I119" s="95">
        <v>39.798900000000003</v>
      </c>
      <c r="J119" s="95">
        <v>10.506600000000001</v>
      </c>
      <c r="K119" s="95">
        <f t="shared" si="24"/>
        <v>0.7360077791094729</v>
      </c>
      <c r="L119" s="95">
        <v>0.58430000000000004</v>
      </c>
      <c r="M119" s="95">
        <f t="shared" si="21"/>
        <v>1.4681310287470257E-2</v>
      </c>
      <c r="N119" s="95">
        <f t="shared" si="22"/>
        <v>9.9222999999999999</v>
      </c>
      <c r="O119" s="95">
        <f>AVERAGE(N116:N120)</f>
        <v>8.0675399999999993</v>
      </c>
      <c r="P119" s="95">
        <f>AVERAGE(M116:M120)</f>
        <v>1.3255606502459069E-2</v>
      </c>
      <c r="Q119" s="96">
        <f t="shared" si="23"/>
        <v>0.75068908939694312</v>
      </c>
    </row>
    <row r="120" spans="1:38" ht="13" x14ac:dyDescent="0.15">
      <c r="A120" s="93" t="s">
        <v>50</v>
      </c>
      <c r="B120" s="97" t="s">
        <v>37</v>
      </c>
      <c r="C120" s="97">
        <v>1</v>
      </c>
      <c r="D120" s="97"/>
      <c r="E120" s="97" t="s">
        <v>51</v>
      </c>
      <c r="F120" s="97">
        <v>5</v>
      </c>
      <c r="G120" s="97">
        <v>1</v>
      </c>
      <c r="H120" s="97">
        <v>116.08</v>
      </c>
      <c r="I120" s="97">
        <v>41.407699999999998</v>
      </c>
      <c r="J120" s="97">
        <v>9.0371000000000006</v>
      </c>
      <c r="K120" s="97">
        <f t="shared" si="24"/>
        <v>0.78175315219150066</v>
      </c>
      <c r="L120" s="97">
        <v>0.5786</v>
      </c>
      <c r="M120" s="97">
        <f t="shared" si="21"/>
        <v>1.3973246521782182E-2</v>
      </c>
      <c r="N120" s="97">
        <f t="shared" si="22"/>
        <v>8.4585000000000008</v>
      </c>
      <c r="O120" s="97">
        <f>AVERAGE(N116:N120)</f>
        <v>8.0675399999999993</v>
      </c>
      <c r="P120" s="97">
        <f>AVERAGE(M116:M120)</f>
        <v>1.3255606502459069E-2</v>
      </c>
      <c r="Q120" s="98">
        <f t="shared" si="23"/>
        <v>0.79572639871328277</v>
      </c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</row>
    <row r="121" spans="1:38" ht="13" x14ac:dyDescent="0.15">
      <c r="A121" s="90" t="s">
        <v>50</v>
      </c>
      <c r="B121" s="36" t="s">
        <v>37</v>
      </c>
      <c r="C121" s="36">
        <v>1</v>
      </c>
      <c r="D121" s="37">
        <v>44740</v>
      </c>
      <c r="E121" s="36" t="s">
        <v>48</v>
      </c>
      <c r="F121" s="36">
        <v>1</v>
      </c>
      <c r="G121" s="36">
        <v>1</v>
      </c>
      <c r="H121" s="36">
        <v>101.09</v>
      </c>
      <c r="I121" s="36">
        <v>27.459</v>
      </c>
      <c r="J121" s="36">
        <v>9.5961999999999996</v>
      </c>
      <c r="K121" s="36">
        <f t="shared" si="24"/>
        <v>0.65052623912014274</v>
      </c>
      <c r="L121" s="36">
        <v>0.58840000000000003</v>
      </c>
      <c r="M121" s="36">
        <f t="shared" si="21"/>
        <v>2.1428311300484362E-2</v>
      </c>
      <c r="Q121" s="38"/>
    </row>
    <row r="122" spans="1:38" ht="13" x14ac:dyDescent="0.15">
      <c r="A122" s="90" t="s">
        <v>50</v>
      </c>
      <c r="B122" s="36" t="s">
        <v>37</v>
      </c>
      <c r="C122" s="36">
        <v>1</v>
      </c>
      <c r="D122" s="37">
        <v>44740</v>
      </c>
      <c r="E122" s="36" t="s">
        <v>48</v>
      </c>
      <c r="F122" s="36">
        <v>2</v>
      </c>
      <c r="G122" s="36">
        <v>1</v>
      </c>
      <c r="H122" s="36">
        <v>108.23</v>
      </c>
      <c r="I122" s="36">
        <v>37.2789</v>
      </c>
      <c r="J122" s="36">
        <v>5.9099000000000004</v>
      </c>
      <c r="K122" s="36">
        <f t="shared" si="24"/>
        <v>0.8414679617692582</v>
      </c>
      <c r="Q122" s="38"/>
    </row>
    <row r="123" spans="1:38" ht="13" x14ac:dyDescent="0.15">
      <c r="A123" s="90" t="s">
        <v>50</v>
      </c>
      <c r="B123" s="36" t="s">
        <v>37</v>
      </c>
      <c r="C123" s="36">
        <v>1</v>
      </c>
      <c r="D123" s="37">
        <v>44740</v>
      </c>
      <c r="E123" s="36" t="s">
        <v>48</v>
      </c>
      <c r="F123" s="36">
        <v>3</v>
      </c>
      <c r="G123" s="36">
        <v>1</v>
      </c>
      <c r="H123" s="36">
        <v>97.89</v>
      </c>
      <c r="I123" s="36">
        <v>18.835999999999999</v>
      </c>
      <c r="J123" s="36">
        <v>4.0309999999999997</v>
      </c>
      <c r="K123" s="36">
        <f t="shared" si="24"/>
        <v>0.78599490337651301</v>
      </c>
      <c r="Q123" s="38"/>
    </row>
    <row r="124" spans="1:38" ht="13" x14ac:dyDescent="0.15">
      <c r="A124" s="90" t="s">
        <v>50</v>
      </c>
      <c r="B124" s="36" t="s">
        <v>37</v>
      </c>
      <c r="C124" s="36">
        <v>1</v>
      </c>
      <c r="D124" s="37">
        <v>44740</v>
      </c>
      <c r="E124" s="36" t="s">
        <v>48</v>
      </c>
      <c r="F124" s="36">
        <v>4</v>
      </c>
      <c r="G124" s="36">
        <v>1</v>
      </c>
      <c r="H124" s="36">
        <v>96.7</v>
      </c>
      <c r="I124" s="36">
        <v>21.8066</v>
      </c>
      <c r="J124" s="36">
        <v>5.1616999999999997</v>
      </c>
      <c r="K124" s="36">
        <f t="shared" si="24"/>
        <v>0.76329643318995166</v>
      </c>
      <c r="Q124" s="38"/>
    </row>
    <row r="125" spans="1:38" ht="13" x14ac:dyDescent="0.15">
      <c r="A125" s="94" t="s">
        <v>50</v>
      </c>
      <c r="B125" s="40" t="s">
        <v>37</v>
      </c>
      <c r="C125" s="40">
        <v>1</v>
      </c>
      <c r="D125" s="41">
        <v>44740</v>
      </c>
      <c r="E125" s="40" t="s">
        <v>48</v>
      </c>
      <c r="F125" s="40">
        <v>5</v>
      </c>
      <c r="G125" s="40">
        <v>1</v>
      </c>
      <c r="H125" s="40">
        <v>107.74</v>
      </c>
      <c r="I125" s="40">
        <v>29.14</v>
      </c>
      <c r="J125" s="40">
        <v>7.7275999999999998</v>
      </c>
      <c r="K125" s="40">
        <f t="shared" si="24"/>
        <v>0.73481125600549069</v>
      </c>
      <c r="L125" s="40"/>
      <c r="M125" s="40"/>
      <c r="N125" s="40"/>
      <c r="O125" s="40"/>
      <c r="P125" s="40"/>
      <c r="Q125" s="42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</row>
    <row r="126" spans="1:38" ht="13" x14ac:dyDescent="0.15">
      <c r="A126" s="90" t="s">
        <v>50</v>
      </c>
      <c r="B126" s="36" t="s">
        <v>37</v>
      </c>
      <c r="C126" s="36">
        <v>1</v>
      </c>
      <c r="F126" s="36">
        <v>1</v>
      </c>
      <c r="G126" s="36">
        <v>1</v>
      </c>
      <c r="Q126" s="38"/>
    </row>
    <row r="127" spans="1:38" ht="13" x14ac:dyDescent="0.15">
      <c r="A127" s="94" t="s">
        <v>50</v>
      </c>
      <c r="B127" s="40" t="s">
        <v>37</v>
      </c>
      <c r="C127" s="40">
        <v>1</v>
      </c>
      <c r="D127" s="40"/>
      <c r="E127" s="40"/>
      <c r="F127" s="40">
        <v>5</v>
      </c>
      <c r="G127" s="40">
        <v>1</v>
      </c>
      <c r="H127" s="40"/>
      <c r="I127" s="40"/>
      <c r="J127" s="40"/>
      <c r="K127" s="40"/>
      <c r="L127" s="40"/>
      <c r="M127" s="40"/>
      <c r="N127" s="40"/>
      <c r="O127" s="40"/>
      <c r="P127" s="40"/>
      <c r="Q127" s="42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</row>
    <row r="128" spans="1:38" ht="13" x14ac:dyDescent="0.15">
      <c r="A128" s="90" t="s">
        <v>50</v>
      </c>
      <c r="B128" s="36" t="s">
        <v>37</v>
      </c>
      <c r="C128" s="36">
        <v>1</v>
      </c>
      <c r="G128" s="36">
        <v>1</v>
      </c>
      <c r="Q128" s="38"/>
    </row>
    <row r="129" spans="1:38" ht="13" x14ac:dyDescent="0.15">
      <c r="A129" s="94" t="s">
        <v>50</v>
      </c>
      <c r="B129" s="40" t="s">
        <v>37</v>
      </c>
      <c r="C129" s="40">
        <v>1</v>
      </c>
      <c r="D129" s="40"/>
      <c r="E129" s="40"/>
      <c r="F129" s="40"/>
      <c r="G129" s="40">
        <v>1</v>
      </c>
      <c r="H129" s="40"/>
      <c r="I129" s="40"/>
      <c r="J129" s="40"/>
      <c r="K129" s="40"/>
      <c r="L129" s="40"/>
      <c r="M129" s="40"/>
      <c r="N129" s="40"/>
      <c r="O129" s="40"/>
      <c r="P129" s="40"/>
      <c r="Q129" s="42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</row>
    <row r="130" spans="1:38" ht="13" x14ac:dyDescent="0.15">
      <c r="A130" s="90" t="s">
        <v>50</v>
      </c>
      <c r="B130" s="36" t="s">
        <v>37</v>
      </c>
      <c r="C130" s="36">
        <v>1</v>
      </c>
      <c r="G130" s="36">
        <v>1</v>
      </c>
      <c r="Q130" s="38"/>
    </row>
    <row r="131" spans="1:38" ht="13" x14ac:dyDescent="0.15">
      <c r="A131" s="94" t="s">
        <v>50</v>
      </c>
      <c r="B131" s="40" t="s">
        <v>37</v>
      </c>
      <c r="C131" s="40">
        <v>1</v>
      </c>
      <c r="D131" s="40"/>
      <c r="E131" s="40"/>
      <c r="F131" s="40"/>
      <c r="G131" s="40">
        <v>1</v>
      </c>
      <c r="H131" s="40"/>
      <c r="I131" s="40"/>
      <c r="J131" s="40"/>
      <c r="K131" s="40"/>
      <c r="L131" s="40"/>
      <c r="M131" s="40"/>
      <c r="N131" s="40"/>
      <c r="O131" s="40"/>
      <c r="P131" s="40"/>
      <c r="Q131" s="42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</row>
    <row r="132" spans="1:38" ht="13" x14ac:dyDescent="0.15">
      <c r="A132" s="90" t="s">
        <v>50</v>
      </c>
      <c r="B132" s="36" t="s">
        <v>37</v>
      </c>
      <c r="C132" s="36">
        <v>1</v>
      </c>
      <c r="G132" s="36">
        <v>1</v>
      </c>
      <c r="Q132" s="38"/>
    </row>
    <row r="133" spans="1:38" ht="13" x14ac:dyDescent="0.15">
      <c r="A133" s="94" t="s">
        <v>50</v>
      </c>
      <c r="B133" s="40" t="s">
        <v>37</v>
      </c>
      <c r="C133" s="40">
        <v>1</v>
      </c>
      <c r="D133" s="40"/>
      <c r="E133" s="40"/>
      <c r="F133" s="40"/>
      <c r="G133" s="40">
        <v>1</v>
      </c>
      <c r="H133" s="40"/>
      <c r="I133" s="40"/>
      <c r="J133" s="40"/>
      <c r="K133" s="40"/>
      <c r="L133" s="40"/>
      <c r="M133" s="40"/>
      <c r="N133" s="40"/>
      <c r="O133" s="40"/>
      <c r="P133" s="40"/>
      <c r="Q133" s="42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</row>
    <row r="134" spans="1:38" ht="13" x14ac:dyDescent="0.15">
      <c r="A134" s="90" t="s">
        <v>50</v>
      </c>
      <c r="B134" s="36" t="s">
        <v>37</v>
      </c>
      <c r="C134" s="36">
        <v>1</v>
      </c>
      <c r="G134" s="36">
        <v>1</v>
      </c>
      <c r="Q134" s="38"/>
    </row>
    <row r="135" spans="1:38" ht="13" x14ac:dyDescent="0.15">
      <c r="A135" s="94" t="s">
        <v>50</v>
      </c>
      <c r="B135" s="40" t="s">
        <v>37</v>
      </c>
      <c r="C135" s="40">
        <v>1</v>
      </c>
      <c r="D135" s="40"/>
      <c r="E135" s="40"/>
      <c r="F135" s="40"/>
      <c r="G135" s="40">
        <v>1</v>
      </c>
      <c r="H135" s="40"/>
      <c r="I135" s="40"/>
      <c r="J135" s="40"/>
      <c r="K135" s="40"/>
      <c r="L135" s="40"/>
      <c r="M135" s="40"/>
      <c r="N135" s="40"/>
      <c r="O135" s="40"/>
      <c r="P135" s="40"/>
      <c r="Q135" s="42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</row>
    <row r="136" spans="1:38" ht="13" x14ac:dyDescent="0.15">
      <c r="Q136" s="38"/>
    </row>
    <row r="137" spans="1:38" ht="13" x14ac:dyDescent="0.15">
      <c r="Q137" s="38"/>
    </row>
    <row r="138" spans="1:38" ht="13" x14ac:dyDescent="0.15">
      <c r="Q138" s="38"/>
    </row>
    <row r="139" spans="1:38" ht="13" x14ac:dyDescent="0.15">
      <c r="Q139" s="38"/>
    </row>
    <row r="140" spans="1:38" ht="13" x14ac:dyDescent="0.15">
      <c r="Q140" s="38"/>
    </row>
    <row r="141" spans="1:38" ht="13" x14ac:dyDescent="0.15">
      <c r="Q141" s="38"/>
    </row>
    <row r="142" spans="1:38" ht="13" x14ac:dyDescent="0.15">
      <c r="Q142" s="38"/>
    </row>
    <row r="143" spans="1:38" ht="13" x14ac:dyDescent="0.15">
      <c r="Q143" s="38"/>
    </row>
    <row r="144" spans="1:38" ht="13" x14ac:dyDescent="0.15">
      <c r="Q144" s="38"/>
    </row>
    <row r="145" spans="17:17" ht="13" x14ac:dyDescent="0.15">
      <c r="Q145" s="38"/>
    </row>
    <row r="146" spans="17:17" ht="13" x14ac:dyDescent="0.15">
      <c r="Q146" s="38"/>
    </row>
    <row r="147" spans="17:17" ht="13" x14ac:dyDescent="0.15">
      <c r="Q147" s="38"/>
    </row>
    <row r="148" spans="17:17" ht="13" x14ac:dyDescent="0.15">
      <c r="Q148" s="38"/>
    </row>
    <row r="149" spans="17:17" ht="13" x14ac:dyDescent="0.15">
      <c r="Q149" s="38"/>
    </row>
    <row r="150" spans="17:17" ht="13" x14ac:dyDescent="0.15">
      <c r="Q150" s="38"/>
    </row>
    <row r="151" spans="17:17" ht="13" x14ac:dyDescent="0.15">
      <c r="Q151" s="38"/>
    </row>
    <row r="152" spans="17:17" ht="13" x14ac:dyDescent="0.15">
      <c r="Q152" s="38"/>
    </row>
    <row r="153" spans="17:17" ht="13" x14ac:dyDescent="0.15">
      <c r="Q153" s="38"/>
    </row>
    <row r="154" spans="17:17" ht="13" x14ac:dyDescent="0.15">
      <c r="Q154" s="38"/>
    </row>
    <row r="155" spans="17:17" ht="13" x14ac:dyDescent="0.15">
      <c r="Q155" s="38"/>
    </row>
    <row r="156" spans="17:17" ht="13" x14ac:dyDescent="0.15">
      <c r="Q156" s="38"/>
    </row>
    <row r="157" spans="17:17" ht="13" x14ac:dyDescent="0.15">
      <c r="Q157" s="38"/>
    </row>
    <row r="158" spans="17:17" ht="13" x14ac:dyDescent="0.15">
      <c r="Q158" s="38"/>
    </row>
    <row r="159" spans="17:17" ht="13" x14ac:dyDescent="0.15">
      <c r="Q159" s="38"/>
    </row>
    <row r="160" spans="17:17" ht="13" x14ac:dyDescent="0.15">
      <c r="Q160" s="38"/>
    </row>
    <row r="161" spans="1:17" ht="13" x14ac:dyDescent="0.15">
      <c r="Q161" s="38"/>
    </row>
    <row r="162" spans="1:17" ht="13" x14ac:dyDescent="0.15">
      <c r="Q162" s="38"/>
    </row>
    <row r="163" spans="1:17" ht="13" x14ac:dyDescent="0.15">
      <c r="Q163" s="38"/>
    </row>
    <row r="164" spans="1:17" ht="13" x14ac:dyDescent="0.15">
      <c r="Q164" s="38"/>
    </row>
    <row r="165" spans="1:17" ht="13" x14ac:dyDescent="0.15">
      <c r="Q165" s="38"/>
    </row>
    <row r="166" spans="1:17" ht="13" x14ac:dyDescent="0.15">
      <c r="Q166" s="38"/>
    </row>
    <row r="167" spans="1:17" ht="13" x14ac:dyDescent="0.15">
      <c r="Q167" s="38"/>
    </row>
    <row r="168" spans="1:17" ht="13" x14ac:dyDescent="0.15">
      <c r="Q168" s="38"/>
    </row>
    <row r="169" spans="1:17" ht="13" x14ac:dyDescent="0.15">
      <c r="Q169" s="38"/>
    </row>
    <row r="170" spans="1:17" ht="13" x14ac:dyDescent="0.15">
      <c r="Q170" s="38"/>
    </row>
    <row r="171" spans="1:17" ht="13" x14ac:dyDescent="0.15">
      <c r="A171" s="36"/>
      <c r="D171" s="37"/>
      <c r="Q171" s="38"/>
    </row>
    <row r="172" spans="1:17" ht="13" x14ac:dyDescent="0.15">
      <c r="A172" s="36"/>
      <c r="D172" s="37"/>
      <c r="Q172" s="38"/>
    </row>
    <row r="173" spans="1:17" ht="13" x14ac:dyDescent="0.15">
      <c r="A173" s="36"/>
      <c r="D173" s="37"/>
      <c r="Q173" s="38"/>
    </row>
    <row r="174" spans="1:17" ht="13" x14ac:dyDescent="0.15">
      <c r="A174" s="36"/>
      <c r="D174" s="37"/>
      <c r="Q174" s="38"/>
    </row>
    <row r="175" spans="1:17" ht="13" x14ac:dyDescent="0.15">
      <c r="A175" s="36"/>
      <c r="D175" s="37"/>
      <c r="Q175" s="38"/>
    </row>
    <row r="176" spans="1:17" ht="13" x14ac:dyDescent="0.15">
      <c r="A176" s="36"/>
      <c r="D176" s="37"/>
      <c r="Q176" s="38"/>
    </row>
    <row r="177" spans="17:17" ht="13" x14ac:dyDescent="0.15">
      <c r="Q177" s="38"/>
    </row>
    <row r="178" spans="17:17" ht="13" x14ac:dyDescent="0.15">
      <c r="Q178" s="38"/>
    </row>
    <row r="179" spans="17:17" ht="13" x14ac:dyDescent="0.15">
      <c r="Q179" s="38"/>
    </row>
    <row r="180" spans="17:17" ht="13" x14ac:dyDescent="0.15">
      <c r="Q180" s="38"/>
    </row>
    <row r="181" spans="17:17" ht="13" x14ac:dyDescent="0.15">
      <c r="Q181" s="38"/>
    </row>
    <row r="182" spans="17:17" ht="13" x14ac:dyDescent="0.15">
      <c r="Q182" s="38"/>
    </row>
    <row r="183" spans="17:17" ht="13" x14ac:dyDescent="0.15">
      <c r="Q183" s="38"/>
    </row>
    <row r="184" spans="17:17" ht="13" x14ac:dyDescent="0.15">
      <c r="Q184" s="38"/>
    </row>
    <row r="185" spans="17:17" ht="13" x14ac:dyDescent="0.15">
      <c r="Q185" s="38"/>
    </row>
    <row r="186" spans="17:17" ht="13" x14ac:dyDescent="0.15">
      <c r="Q186" s="38"/>
    </row>
    <row r="187" spans="17:17" ht="13" x14ac:dyDescent="0.15">
      <c r="Q187" s="38"/>
    </row>
    <row r="188" spans="17:17" ht="13" x14ac:dyDescent="0.15">
      <c r="Q188" s="38"/>
    </row>
    <row r="189" spans="17:17" ht="13" x14ac:dyDescent="0.15">
      <c r="Q189" s="38"/>
    </row>
    <row r="190" spans="17:17" ht="13" x14ac:dyDescent="0.15">
      <c r="Q190" s="38"/>
    </row>
    <row r="191" spans="17:17" ht="13" x14ac:dyDescent="0.15">
      <c r="Q191" s="38"/>
    </row>
    <row r="192" spans="17:17" ht="13" x14ac:dyDescent="0.15">
      <c r="Q192" s="38"/>
    </row>
    <row r="193" spans="17:17" ht="13" x14ac:dyDescent="0.15">
      <c r="Q193" s="38"/>
    </row>
    <row r="194" spans="17:17" ht="13" x14ac:dyDescent="0.15">
      <c r="Q194" s="38"/>
    </row>
    <row r="195" spans="17:17" ht="13" x14ac:dyDescent="0.15">
      <c r="Q195" s="38"/>
    </row>
    <row r="196" spans="17:17" ht="13" x14ac:dyDescent="0.15">
      <c r="Q196" s="38"/>
    </row>
    <row r="197" spans="17:17" ht="13" x14ac:dyDescent="0.15">
      <c r="Q197" s="38"/>
    </row>
    <row r="198" spans="17:17" ht="13" x14ac:dyDescent="0.15">
      <c r="Q198" s="38"/>
    </row>
    <row r="199" spans="17:17" ht="13" x14ac:dyDescent="0.15">
      <c r="Q199" s="38"/>
    </row>
    <row r="200" spans="17:17" ht="13" x14ac:dyDescent="0.15">
      <c r="Q200" s="38"/>
    </row>
    <row r="201" spans="17:17" ht="13" x14ac:dyDescent="0.15">
      <c r="Q201" s="38"/>
    </row>
    <row r="202" spans="17:17" ht="13" x14ac:dyDescent="0.15">
      <c r="Q202" s="38"/>
    </row>
    <row r="203" spans="17:17" ht="13" x14ac:dyDescent="0.15">
      <c r="Q203" s="38"/>
    </row>
    <row r="204" spans="17:17" ht="13" x14ac:dyDescent="0.15">
      <c r="Q204" s="38"/>
    </row>
    <row r="205" spans="17:17" ht="13" x14ac:dyDescent="0.15">
      <c r="Q205" s="38"/>
    </row>
    <row r="206" spans="17:17" ht="13" x14ac:dyDescent="0.15">
      <c r="Q206" s="38"/>
    </row>
    <row r="207" spans="17:17" ht="13" x14ac:dyDescent="0.15">
      <c r="Q207" s="38"/>
    </row>
    <row r="208" spans="17:17" ht="13" x14ac:dyDescent="0.15">
      <c r="Q208" s="38"/>
    </row>
    <row r="209" spans="17:17" ht="13" x14ac:dyDescent="0.15">
      <c r="Q209" s="38"/>
    </row>
    <row r="210" spans="17:17" ht="13" x14ac:dyDescent="0.15">
      <c r="Q210" s="38"/>
    </row>
    <row r="211" spans="17:17" ht="13" x14ac:dyDescent="0.15">
      <c r="Q211" s="38"/>
    </row>
    <row r="212" spans="17:17" ht="13" x14ac:dyDescent="0.15">
      <c r="Q212" s="38"/>
    </row>
    <row r="213" spans="17:17" ht="13" x14ac:dyDescent="0.15">
      <c r="Q213" s="38"/>
    </row>
    <row r="214" spans="17:17" ht="13" x14ac:dyDescent="0.15">
      <c r="Q214" s="38"/>
    </row>
    <row r="215" spans="17:17" ht="13" x14ac:dyDescent="0.15">
      <c r="Q215" s="38"/>
    </row>
    <row r="216" spans="17:17" ht="13" x14ac:dyDescent="0.15">
      <c r="Q216" s="38"/>
    </row>
    <row r="217" spans="17:17" ht="13" x14ac:dyDescent="0.15">
      <c r="Q217" s="38"/>
    </row>
    <row r="218" spans="17:17" ht="13" x14ac:dyDescent="0.15">
      <c r="Q218" s="38"/>
    </row>
    <row r="219" spans="17:17" ht="13" x14ac:dyDescent="0.15">
      <c r="Q219" s="38"/>
    </row>
    <row r="220" spans="17:17" ht="13" x14ac:dyDescent="0.15">
      <c r="Q220" s="38"/>
    </row>
    <row r="221" spans="17:17" ht="13" x14ac:dyDescent="0.15">
      <c r="Q221" s="38"/>
    </row>
    <row r="222" spans="17:17" ht="13" x14ac:dyDescent="0.15">
      <c r="Q222" s="38"/>
    </row>
    <row r="223" spans="17:17" ht="13" x14ac:dyDescent="0.15">
      <c r="Q223" s="38"/>
    </row>
    <row r="224" spans="17:17" ht="13" x14ac:dyDescent="0.15">
      <c r="Q224" s="38"/>
    </row>
    <row r="225" spans="17:17" ht="13" x14ac:dyDescent="0.15">
      <c r="Q225" s="38"/>
    </row>
    <row r="226" spans="17:17" ht="13" x14ac:dyDescent="0.15">
      <c r="Q226" s="38"/>
    </row>
    <row r="227" spans="17:17" ht="13" x14ac:dyDescent="0.15">
      <c r="Q227" s="38"/>
    </row>
    <row r="228" spans="17:17" ht="13" x14ac:dyDescent="0.15">
      <c r="Q228" s="38"/>
    </row>
    <row r="229" spans="17:17" ht="13" x14ac:dyDescent="0.15">
      <c r="Q229" s="38"/>
    </row>
    <row r="230" spans="17:17" ht="13" x14ac:dyDescent="0.15">
      <c r="Q230" s="38"/>
    </row>
    <row r="231" spans="17:17" ht="13" x14ac:dyDescent="0.15">
      <c r="Q231" s="38"/>
    </row>
    <row r="232" spans="17:17" ht="13" x14ac:dyDescent="0.15">
      <c r="Q232" s="38"/>
    </row>
    <row r="233" spans="17:17" ht="13" x14ac:dyDescent="0.15">
      <c r="Q233" s="38"/>
    </row>
    <row r="234" spans="17:17" ht="13" x14ac:dyDescent="0.15">
      <c r="Q234" s="38"/>
    </row>
    <row r="235" spans="17:17" ht="13" x14ac:dyDescent="0.15">
      <c r="Q235" s="38"/>
    </row>
    <row r="236" spans="17:17" ht="13" x14ac:dyDescent="0.15">
      <c r="Q236" s="38"/>
    </row>
    <row r="237" spans="17:17" ht="13" x14ac:dyDescent="0.15">
      <c r="Q237" s="38"/>
    </row>
    <row r="238" spans="17:17" ht="13" x14ac:dyDescent="0.15">
      <c r="Q238" s="38"/>
    </row>
    <row r="239" spans="17:17" ht="13" x14ac:dyDescent="0.15">
      <c r="Q239" s="38"/>
    </row>
    <row r="240" spans="17:17" ht="13" x14ac:dyDescent="0.15">
      <c r="Q240" s="38"/>
    </row>
    <row r="241" spans="17:17" ht="13" x14ac:dyDescent="0.15">
      <c r="Q241" s="38"/>
    </row>
    <row r="242" spans="17:17" ht="13" x14ac:dyDescent="0.15">
      <c r="Q242" s="38"/>
    </row>
    <row r="243" spans="17:17" ht="13" x14ac:dyDescent="0.15">
      <c r="Q243" s="38"/>
    </row>
    <row r="244" spans="17:17" ht="13" x14ac:dyDescent="0.15">
      <c r="Q244" s="38"/>
    </row>
    <row r="245" spans="17:17" ht="13" x14ac:dyDescent="0.15">
      <c r="Q245" s="38"/>
    </row>
    <row r="246" spans="17:17" ht="13" x14ac:dyDescent="0.15">
      <c r="Q246" s="38"/>
    </row>
    <row r="247" spans="17:17" ht="13" x14ac:dyDescent="0.15">
      <c r="Q247" s="38"/>
    </row>
    <row r="248" spans="17:17" ht="13" x14ac:dyDescent="0.15">
      <c r="Q248" s="38"/>
    </row>
    <row r="249" spans="17:17" ht="13" x14ac:dyDescent="0.15">
      <c r="Q249" s="38"/>
    </row>
    <row r="250" spans="17:17" ht="13" x14ac:dyDescent="0.15">
      <c r="Q250" s="38"/>
    </row>
    <row r="251" spans="17:17" ht="13" x14ac:dyDescent="0.15">
      <c r="Q251" s="38"/>
    </row>
    <row r="252" spans="17:17" ht="13" x14ac:dyDescent="0.15">
      <c r="Q252" s="38"/>
    </row>
    <row r="253" spans="17:17" ht="13" x14ac:dyDescent="0.15">
      <c r="Q253" s="38"/>
    </row>
    <row r="254" spans="17:17" ht="13" x14ac:dyDescent="0.15">
      <c r="Q254" s="38"/>
    </row>
    <row r="255" spans="17:17" ht="13" x14ac:dyDescent="0.15">
      <c r="Q255" s="38"/>
    </row>
    <row r="256" spans="17:17" ht="13" x14ac:dyDescent="0.15">
      <c r="Q256" s="38"/>
    </row>
    <row r="257" spans="17:17" ht="13" x14ac:dyDescent="0.15">
      <c r="Q257" s="38"/>
    </row>
    <row r="258" spans="17:17" ht="13" x14ac:dyDescent="0.15">
      <c r="Q258" s="38"/>
    </row>
    <row r="259" spans="17:17" ht="13" x14ac:dyDescent="0.15">
      <c r="Q259" s="38"/>
    </row>
    <row r="260" spans="17:17" ht="13" x14ac:dyDescent="0.15">
      <c r="Q260" s="38"/>
    </row>
    <row r="261" spans="17:17" ht="13" x14ac:dyDescent="0.15">
      <c r="Q261" s="38"/>
    </row>
    <row r="262" spans="17:17" ht="13" x14ac:dyDescent="0.15">
      <c r="Q262" s="38"/>
    </row>
    <row r="263" spans="17:17" ht="13" x14ac:dyDescent="0.15">
      <c r="Q263" s="38"/>
    </row>
    <row r="264" spans="17:17" ht="13" x14ac:dyDescent="0.15">
      <c r="Q264" s="38"/>
    </row>
    <row r="265" spans="17:17" ht="13" x14ac:dyDescent="0.15">
      <c r="Q265" s="38"/>
    </row>
    <row r="266" spans="17:17" ht="13" x14ac:dyDescent="0.15">
      <c r="Q266" s="38"/>
    </row>
    <row r="267" spans="17:17" ht="13" x14ac:dyDescent="0.15">
      <c r="Q267" s="38"/>
    </row>
    <row r="268" spans="17:17" ht="13" x14ac:dyDescent="0.15">
      <c r="Q268" s="38"/>
    </row>
    <row r="269" spans="17:17" ht="13" x14ac:dyDescent="0.15">
      <c r="Q269" s="38"/>
    </row>
    <row r="270" spans="17:17" ht="13" x14ac:dyDescent="0.15">
      <c r="Q270" s="38"/>
    </row>
    <row r="271" spans="17:17" ht="13" x14ac:dyDescent="0.15">
      <c r="Q271" s="38"/>
    </row>
    <row r="272" spans="17:17" ht="13" x14ac:dyDescent="0.15">
      <c r="Q272" s="38"/>
    </row>
    <row r="273" spans="17:17" ht="13" x14ac:dyDescent="0.15">
      <c r="Q273" s="38"/>
    </row>
    <row r="274" spans="17:17" ht="13" x14ac:dyDescent="0.15">
      <c r="Q274" s="38"/>
    </row>
    <row r="275" spans="17:17" ht="13" x14ac:dyDescent="0.15">
      <c r="Q275" s="38"/>
    </row>
    <row r="276" spans="17:17" ht="13" x14ac:dyDescent="0.15">
      <c r="Q276" s="38"/>
    </row>
    <row r="277" spans="17:17" ht="13" x14ac:dyDescent="0.15">
      <c r="Q277" s="38"/>
    </row>
    <row r="278" spans="17:17" ht="13" x14ac:dyDescent="0.15">
      <c r="Q278" s="38"/>
    </row>
    <row r="279" spans="17:17" ht="13" x14ac:dyDescent="0.15">
      <c r="Q279" s="38"/>
    </row>
    <row r="280" spans="17:17" ht="13" x14ac:dyDescent="0.15">
      <c r="Q280" s="38"/>
    </row>
    <row r="281" spans="17:17" ht="13" x14ac:dyDescent="0.15">
      <c r="Q281" s="38"/>
    </row>
    <row r="282" spans="17:17" ht="13" x14ac:dyDescent="0.15">
      <c r="Q282" s="38"/>
    </row>
    <row r="283" spans="17:17" ht="13" x14ac:dyDescent="0.15">
      <c r="Q283" s="38"/>
    </row>
    <row r="284" spans="17:17" ht="13" x14ac:dyDescent="0.15">
      <c r="Q284" s="38"/>
    </row>
    <row r="285" spans="17:17" ht="13" x14ac:dyDescent="0.15">
      <c r="Q285" s="38"/>
    </row>
    <row r="286" spans="17:17" ht="13" x14ac:dyDescent="0.15">
      <c r="Q286" s="38"/>
    </row>
    <row r="287" spans="17:17" ht="13" x14ac:dyDescent="0.15">
      <c r="Q287" s="38"/>
    </row>
    <row r="288" spans="17:17" ht="13" x14ac:dyDescent="0.15">
      <c r="Q288" s="38"/>
    </row>
    <row r="289" spans="17:17" ht="13" x14ac:dyDescent="0.15">
      <c r="Q289" s="38"/>
    </row>
    <row r="290" spans="17:17" ht="13" x14ac:dyDescent="0.15">
      <c r="Q290" s="38"/>
    </row>
    <row r="291" spans="17:17" ht="13" x14ac:dyDescent="0.15">
      <c r="Q291" s="38"/>
    </row>
    <row r="292" spans="17:17" ht="13" x14ac:dyDescent="0.15">
      <c r="Q292" s="38"/>
    </row>
    <row r="293" spans="17:17" ht="13" x14ac:dyDescent="0.15">
      <c r="Q293" s="38"/>
    </row>
    <row r="294" spans="17:17" ht="13" x14ac:dyDescent="0.15">
      <c r="Q294" s="38"/>
    </row>
    <row r="295" spans="17:17" ht="13" x14ac:dyDescent="0.15">
      <c r="Q295" s="38"/>
    </row>
    <row r="296" spans="17:17" ht="13" x14ac:dyDescent="0.15">
      <c r="Q296" s="38"/>
    </row>
    <row r="297" spans="17:17" ht="13" x14ac:dyDescent="0.15">
      <c r="Q297" s="38"/>
    </row>
    <row r="298" spans="17:17" ht="13" x14ac:dyDescent="0.15">
      <c r="Q298" s="38"/>
    </row>
    <row r="299" spans="17:17" ht="13" x14ac:dyDescent="0.15">
      <c r="Q299" s="38"/>
    </row>
    <row r="300" spans="17:17" ht="13" x14ac:dyDescent="0.15">
      <c r="Q300" s="38"/>
    </row>
    <row r="301" spans="17:17" ht="13" x14ac:dyDescent="0.15">
      <c r="Q301" s="38"/>
    </row>
    <row r="302" spans="17:17" ht="13" x14ac:dyDescent="0.15">
      <c r="Q302" s="38"/>
    </row>
    <row r="303" spans="17:17" ht="13" x14ac:dyDescent="0.15">
      <c r="Q303" s="38"/>
    </row>
    <row r="304" spans="17:17" ht="13" x14ac:dyDescent="0.15">
      <c r="Q304" s="38"/>
    </row>
    <row r="305" spans="17:17" ht="13" x14ac:dyDescent="0.15">
      <c r="Q305" s="38"/>
    </row>
    <row r="306" spans="17:17" ht="13" x14ac:dyDescent="0.15">
      <c r="Q306" s="38"/>
    </row>
    <row r="307" spans="17:17" ht="13" x14ac:dyDescent="0.15">
      <c r="Q307" s="38"/>
    </row>
    <row r="308" spans="17:17" ht="13" x14ac:dyDescent="0.15">
      <c r="Q308" s="38"/>
    </row>
    <row r="309" spans="17:17" ht="13" x14ac:dyDescent="0.15">
      <c r="Q309" s="38"/>
    </row>
    <row r="310" spans="17:17" ht="13" x14ac:dyDescent="0.15">
      <c r="Q310" s="38"/>
    </row>
    <row r="311" spans="17:17" ht="13" x14ac:dyDescent="0.15">
      <c r="Q311" s="38"/>
    </row>
    <row r="312" spans="17:17" ht="13" x14ac:dyDescent="0.15">
      <c r="Q312" s="38"/>
    </row>
    <row r="313" spans="17:17" ht="13" x14ac:dyDescent="0.15">
      <c r="Q313" s="38"/>
    </row>
    <row r="314" spans="17:17" ht="13" x14ac:dyDescent="0.15">
      <c r="Q314" s="38"/>
    </row>
    <row r="315" spans="17:17" ht="13" x14ac:dyDescent="0.15">
      <c r="Q315" s="38"/>
    </row>
    <row r="316" spans="17:17" ht="13" x14ac:dyDescent="0.15">
      <c r="Q316" s="38"/>
    </row>
    <row r="317" spans="17:17" ht="13" x14ac:dyDescent="0.15">
      <c r="Q317" s="38"/>
    </row>
    <row r="318" spans="17:17" ht="13" x14ac:dyDescent="0.15">
      <c r="Q318" s="38"/>
    </row>
    <row r="319" spans="17:17" ht="13" x14ac:dyDescent="0.15">
      <c r="Q319" s="38"/>
    </row>
    <row r="320" spans="17:17" ht="13" x14ac:dyDescent="0.15">
      <c r="Q320" s="38"/>
    </row>
    <row r="321" spans="17:17" ht="13" x14ac:dyDescent="0.15">
      <c r="Q321" s="38"/>
    </row>
    <row r="322" spans="17:17" ht="13" x14ac:dyDescent="0.15">
      <c r="Q322" s="38"/>
    </row>
    <row r="323" spans="17:17" ht="13" x14ac:dyDescent="0.15">
      <c r="Q323" s="38"/>
    </row>
    <row r="324" spans="17:17" ht="13" x14ac:dyDescent="0.15">
      <c r="Q324" s="38"/>
    </row>
    <row r="325" spans="17:17" ht="13" x14ac:dyDescent="0.15">
      <c r="Q325" s="38"/>
    </row>
    <row r="326" spans="17:17" ht="13" x14ac:dyDescent="0.15">
      <c r="Q326" s="38"/>
    </row>
    <row r="327" spans="17:17" ht="13" x14ac:dyDescent="0.15">
      <c r="Q327" s="38"/>
    </row>
    <row r="328" spans="17:17" ht="13" x14ac:dyDescent="0.15">
      <c r="Q328" s="38"/>
    </row>
    <row r="329" spans="17:17" ht="13" x14ac:dyDescent="0.15">
      <c r="Q329" s="38"/>
    </row>
    <row r="330" spans="17:17" ht="13" x14ac:dyDescent="0.15">
      <c r="Q330" s="38"/>
    </row>
    <row r="331" spans="17:17" ht="13" x14ac:dyDescent="0.15">
      <c r="Q331" s="38"/>
    </row>
    <row r="332" spans="17:17" ht="13" x14ac:dyDescent="0.15">
      <c r="Q332" s="38"/>
    </row>
    <row r="333" spans="17:17" ht="13" x14ac:dyDescent="0.15">
      <c r="Q333" s="38"/>
    </row>
    <row r="334" spans="17:17" ht="13" x14ac:dyDescent="0.15">
      <c r="Q334" s="38"/>
    </row>
    <row r="335" spans="17:17" ht="13" x14ac:dyDescent="0.15">
      <c r="Q335" s="38"/>
    </row>
    <row r="336" spans="17:17" ht="13" x14ac:dyDescent="0.15">
      <c r="Q336" s="38"/>
    </row>
    <row r="337" spans="17:17" ht="13" x14ac:dyDescent="0.15">
      <c r="Q337" s="38"/>
    </row>
    <row r="338" spans="17:17" ht="13" x14ac:dyDescent="0.15">
      <c r="Q338" s="38"/>
    </row>
    <row r="339" spans="17:17" ht="13" x14ac:dyDescent="0.15">
      <c r="Q339" s="38"/>
    </row>
    <row r="340" spans="17:17" ht="13" x14ac:dyDescent="0.15">
      <c r="Q340" s="38"/>
    </row>
    <row r="341" spans="17:17" ht="13" x14ac:dyDescent="0.15">
      <c r="Q341" s="38"/>
    </row>
    <row r="342" spans="17:17" ht="13" x14ac:dyDescent="0.15">
      <c r="Q342" s="38"/>
    </row>
    <row r="343" spans="17:17" ht="13" x14ac:dyDescent="0.15">
      <c r="Q343" s="38"/>
    </row>
    <row r="344" spans="17:17" ht="13" x14ac:dyDescent="0.15">
      <c r="Q344" s="38"/>
    </row>
    <row r="345" spans="17:17" ht="13" x14ac:dyDescent="0.15">
      <c r="Q345" s="38"/>
    </row>
    <row r="346" spans="17:17" ht="13" x14ac:dyDescent="0.15">
      <c r="Q346" s="38"/>
    </row>
    <row r="347" spans="17:17" ht="13" x14ac:dyDescent="0.15">
      <c r="Q347" s="38"/>
    </row>
    <row r="348" spans="17:17" ht="13" x14ac:dyDescent="0.15">
      <c r="Q348" s="38"/>
    </row>
    <row r="349" spans="17:17" ht="13" x14ac:dyDescent="0.15">
      <c r="Q349" s="38"/>
    </row>
    <row r="350" spans="17:17" ht="13" x14ac:dyDescent="0.15">
      <c r="Q350" s="38"/>
    </row>
    <row r="351" spans="17:17" ht="13" x14ac:dyDescent="0.15">
      <c r="Q351" s="38"/>
    </row>
    <row r="352" spans="17:17" ht="13" x14ac:dyDescent="0.15">
      <c r="Q352" s="38"/>
    </row>
    <row r="353" spans="17:17" ht="13" x14ac:dyDescent="0.15">
      <c r="Q353" s="38"/>
    </row>
    <row r="354" spans="17:17" ht="13" x14ac:dyDescent="0.15">
      <c r="Q354" s="38"/>
    </row>
    <row r="355" spans="17:17" ht="13" x14ac:dyDescent="0.15">
      <c r="Q355" s="38"/>
    </row>
    <row r="356" spans="17:17" ht="13" x14ac:dyDescent="0.15">
      <c r="Q356" s="38"/>
    </row>
    <row r="357" spans="17:17" ht="13" x14ac:dyDescent="0.15">
      <c r="Q357" s="38"/>
    </row>
    <row r="358" spans="17:17" ht="13" x14ac:dyDescent="0.15">
      <c r="Q358" s="38"/>
    </row>
    <row r="359" spans="17:17" ht="13" x14ac:dyDescent="0.15">
      <c r="Q359" s="38"/>
    </row>
    <row r="360" spans="17:17" ht="13" x14ac:dyDescent="0.15">
      <c r="Q360" s="38"/>
    </row>
    <row r="361" spans="17:17" ht="13" x14ac:dyDescent="0.15">
      <c r="Q361" s="38"/>
    </row>
    <row r="362" spans="17:17" ht="13" x14ac:dyDescent="0.15">
      <c r="Q362" s="38"/>
    </row>
    <row r="363" spans="17:17" ht="13" x14ac:dyDescent="0.15">
      <c r="Q363" s="38"/>
    </row>
    <row r="364" spans="17:17" ht="13" x14ac:dyDescent="0.15">
      <c r="Q364" s="38"/>
    </row>
    <row r="365" spans="17:17" ht="13" x14ac:dyDescent="0.15">
      <c r="Q365" s="38"/>
    </row>
    <row r="366" spans="17:17" ht="13" x14ac:dyDescent="0.15">
      <c r="Q366" s="38"/>
    </row>
    <row r="367" spans="17:17" ht="13" x14ac:dyDescent="0.15">
      <c r="Q367" s="38"/>
    </row>
    <row r="368" spans="17:17" ht="13" x14ac:dyDescent="0.15">
      <c r="Q368" s="38"/>
    </row>
    <row r="369" spans="17:17" ht="13" x14ac:dyDescent="0.15">
      <c r="Q369" s="38"/>
    </row>
    <row r="370" spans="17:17" ht="13" x14ac:dyDescent="0.15">
      <c r="Q370" s="38"/>
    </row>
    <row r="371" spans="17:17" ht="13" x14ac:dyDescent="0.15">
      <c r="Q371" s="38"/>
    </row>
    <row r="372" spans="17:17" ht="13" x14ac:dyDescent="0.15">
      <c r="Q372" s="38"/>
    </row>
    <row r="373" spans="17:17" ht="13" x14ac:dyDescent="0.15">
      <c r="Q373" s="38"/>
    </row>
    <row r="374" spans="17:17" ht="13" x14ac:dyDescent="0.15">
      <c r="Q374" s="38"/>
    </row>
    <row r="375" spans="17:17" ht="13" x14ac:dyDescent="0.15">
      <c r="Q375" s="38"/>
    </row>
    <row r="376" spans="17:17" ht="13" x14ac:dyDescent="0.15">
      <c r="Q376" s="38"/>
    </row>
    <row r="377" spans="17:17" ht="13" x14ac:dyDescent="0.15">
      <c r="Q377" s="38"/>
    </row>
    <row r="378" spans="17:17" ht="13" x14ac:dyDescent="0.15">
      <c r="Q378" s="38"/>
    </row>
    <row r="379" spans="17:17" ht="13" x14ac:dyDescent="0.15">
      <c r="Q379" s="38"/>
    </row>
    <row r="380" spans="17:17" ht="13" x14ac:dyDescent="0.15">
      <c r="Q380" s="38"/>
    </row>
    <row r="381" spans="17:17" ht="13" x14ac:dyDescent="0.15">
      <c r="Q381" s="38"/>
    </row>
    <row r="382" spans="17:17" ht="13" x14ac:dyDescent="0.15">
      <c r="Q382" s="38"/>
    </row>
    <row r="383" spans="17:17" ht="13" x14ac:dyDescent="0.15">
      <c r="Q383" s="38"/>
    </row>
    <row r="384" spans="17:17" ht="13" x14ac:dyDescent="0.15">
      <c r="Q384" s="38"/>
    </row>
    <row r="385" spans="17:17" ht="13" x14ac:dyDescent="0.15">
      <c r="Q385" s="38"/>
    </row>
    <row r="386" spans="17:17" ht="13" x14ac:dyDescent="0.15">
      <c r="Q386" s="38"/>
    </row>
    <row r="387" spans="17:17" ht="13" x14ac:dyDescent="0.15">
      <c r="Q387" s="38"/>
    </row>
    <row r="388" spans="17:17" ht="13" x14ac:dyDescent="0.15">
      <c r="Q388" s="38"/>
    </row>
    <row r="389" spans="17:17" ht="13" x14ac:dyDescent="0.15">
      <c r="Q389" s="38"/>
    </row>
    <row r="390" spans="17:17" ht="13" x14ac:dyDescent="0.15">
      <c r="Q390" s="38"/>
    </row>
    <row r="391" spans="17:17" ht="13" x14ac:dyDescent="0.15">
      <c r="Q391" s="38"/>
    </row>
    <row r="392" spans="17:17" ht="13" x14ac:dyDescent="0.15">
      <c r="Q392" s="38"/>
    </row>
    <row r="393" spans="17:17" ht="13" x14ac:dyDescent="0.15">
      <c r="Q393" s="38"/>
    </row>
    <row r="394" spans="17:17" ht="13" x14ac:dyDescent="0.15">
      <c r="Q394" s="38"/>
    </row>
    <row r="395" spans="17:17" ht="13" x14ac:dyDescent="0.15">
      <c r="Q395" s="38"/>
    </row>
    <row r="396" spans="17:17" ht="13" x14ac:dyDescent="0.15">
      <c r="Q396" s="38"/>
    </row>
    <row r="397" spans="17:17" ht="13" x14ac:dyDescent="0.15">
      <c r="Q397" s="38"/>
    </row>
    <row r="398" spans="17:17" ht="13" x14ac:dyDescent="0.15">
      <c r="Q398" s="38"/>
    </row>
    <row r="399" spans="17:17" ht="13" x14ac:dyDescent="0.15">
      <c r="Q399" s="38"/>
    </row>
    <row r="400" spans="17:17" ht="13" x14ac:dyDescent="0.15">
      <c r="Q400" s="38"/>
    </row>
    <row r="401" spans="17:17" ht="13" x14ac:dyDescent="0.15">
      <c r="Q401" s="38"/>
    </row>
    <row r="402" spans="17:17" ht="13" x14ac:dyDescent="0.15">
      <c r="Q402" s="38"/>
    </row>
    <row r="403" spans="17:17" ht="13" x14ac:dyDescent="0.15">
      <c r="Q403" s="38"/>
    </row>
    <row r="404" spans="17:17" ht="13" x14ac:dyDescent="0.15">
      <c r="Q404" s="38"/>
    </row>
    <row r="405" spans="17:17" ht="13" x14ac:dyDescent="0.15">
      <c r="Q405" s="38"/>
    </row>
    <row r="406" spans="17:17" ht="13" x14ac:dyDescent="0.15">
      <c r="Q406" s="38"/>
    </row>
    <row r="407" spans="17:17" ht="13" x14ac:dyDescent="0.15">
      <c r="Q407" s="38"/>
    </row>
    <row r="408" spans="17:17" ht="13" x14ac:dyDescent="0.15">
      <c r="Q408" s="38"/>
    </row>
    <row r="409" spans="17:17" ht="13" x14ac:dyDescent="0.15">
      <c r="Q409" s="38"/>
    </row>
    <row r="410" spans="17:17" ht="13" x14ac:dyDescent="0.15">
      <c r="Q410" s="38"/>
    </row>
    <row r="411" spans="17:17" ht="13" x14ac:dyDescent="0.15">
      <c r="Q411" s="38"/>
    </row>
    <row r="412" spans="17:17" ht="13" x14ac:dyDescent="0.15">
      <c r="Q412" s="38"/>
    </row>
    <row r="413" spans="17:17" ht="13" x14ac:dyDescent="0.15">
      <c r="Q413" s="38"/>
    </row>
    <row r="414" spans="17:17" ht="13" x14ac:dyDescent="0.15">
      <c r="Q414" s="38"/>
    </row>
    <row r="415" spans="17:17" ht="13" x14ac:dyDescent="0.15">
      <c r="Q415" s="38"/>
    </row>
    <row r="416" spans="17:17" ht="13" x14ac:dyDescent="0.15">
      <c r="Q416" s="38"/>
    </row>
    <row r="417" spans="17:17" ht="13" x14ac:dyDescent="0.15">
      <c r="Q417" s="38"/>
    </row>
    <row r="418" spans="17:17" ht="13" x14ac:dyDescent="0.15">
      <c r="Q418" s="38"/>
    </row>
    <row r="419" spans="17:17" ht="13" x14ac:dyDescent="0.15">
      <c r="Q419" s="38"/>
    </row>
    <row r="420" spans="17:17" ht="13" x14ac:dyDescent="0.15">
      <c r="Q420" s="38"/>
    </row>
    <row r="421" spans="17:17" ht="13" x14ac:dyDescent="0.15">
      <c r="Q421" s="38"/>
    </row>
    <row r="422" spans="17:17" ht="13" x14ac:dyDescent="0.15">
      <c r="Q422" s="38"/>
    </row>
    <row r="423" spans="17:17" ht="13" x14ac:dyDescent="0.15">
      <c r="Q423" s="38"/>
    </row>
    <row r="424" spans="17:17" ht="13" x14ac:dyDescent="0.15">
      <c r="Q424" s="38"/>
    </row>
    <row r="425" spans="17:17" ht="13" x14ac:dyDescent="0.15">
      <c r="Q425" s="38"/>
    </row>
    <row r="426" spans="17:17" ht="13" x14ac:dyDescent="0.15">
      <c r="Q426" s="38"/>
    </row>
    <row r="427" spans="17:17" ht="13" x14ac:dyDescent="0.15">
      <c r="Q427" s="38"/>
    </row>
    <row r="428" spans="17:17" ht="13" x14ac:dyDescent="0.15">
      <c r="Q428" s="38"/>
    </row>
    <row r="429" spans="17:17" ht="13" x14ac:dyDescent="0.15">
      <c r="Q429" s="38"/>
    </row>
    <row r="430" spans="17:17" ht="13" x14ac:dyDescent="0.15">
      <c r="Q430" s="38"/>
    </row>
    <row r="431" spans="17:17" ht="13" x14ac:dyDescent="0.15">
      <c r="Q431" s="38"/>
    </row>
    <row r="432" spans="17:17" ht="13" x14ac:dyDescent="0.15">
      <c r="Q432" s="38"/>
    </row>
    <row r="433" spans="17:17" ht="13" x14ac:dyDescent="0.15">
      <c r="Q433" s="38"/>
    </row>
    <row r="434" spans="17:17" ht="13" x14ac:dyDescent="0.15">
      <c r="Q434" s="38"/>
    </row>
    <row r="435" spans="17:17" ht="13" x14ac:dyDescent="0.15">
      <c r="Q435" s="38"/>
    </row>
    <row r="436" spans="17:17" ht="13" x14ac:dyDescent="0.15">
      <c r="Q436" s="38"/>
    </row>
    <row r="437" spans="17:17" ht="13" x14ac:dyDescent="0.15">
      <c r="Q437" s="38"/>
    </row>
    <row r="438" spans="17:17" ht="13" x14ac:dyDescent="0.15">
      <c r="Q438" s="38"/>
    </row>
    <row r="439" spans="17:17" ht="13" x14ac:dyDescent="0.15">
      <c r="Q439" s="38"/>
    </row>
    <row r="440" spans="17:17" ht="13" x14ac:dyDescent="0.15">
      <c r="Q440" s="38"/>
    </row>
    <row r="441" spans="17:17" ht="13" x14ac:dyDescent="0.15">
      <c r="Q441" s="38"/>
    </row>
    <row r="442" spans="17:17" ht="13" x14ac:dyDescent="0.15">
      <c r="Q442" s="38"/>
    </row>
    <row r="443" spans="17:17" ht="13" x14ac:dyDescent="0.15">
      <c r="Q443" s="38"/>
    </row>
    <row r="444" spans="17:17" ht="13" x14ac:dyDescent="0.15">
      <c r="Q444" s="38"/>
    </row>
    <row r="445" spans="17:17" ht="13" x14ac:dyDescent="0.15">
      <c r="Q445" s="38"/>
    </row>
    <row r="446" spans="17:17" ht="13" x14ac:dyDescent="0.15">
      <c r="Q446" s="38"/>
    </row>
    <row r="447" spans="17:17" ht="13" x14ac:dyDescent="0.15">
      <c r="Q447" s="38"/>
    </row>
    <row r="448" spans="17:17" ht="13" x14ac:dyDescent="0.15">
      <c r="Q448" s="38"/>
    </row>
    <row r="449" spans="17:17" ht="13" x14ac:dyDescent="0.15">
      <c r="Q449" s="38"/>
    </row>
    <row r="450" spans="17:17" ht="13" x14ac:dyDescent="0.15">
      <c r="Q450" s="38"/>
    </row>
    <row r="451" spans="17:17" ht="13" x14ac:dyDescent="0.15">
      <c r="Q451" s="38"/>
    </row>
    <row r="452" spans="17:17" ht="13" x14ac:dyDescent="0.15">
      <c r="Q452" s="38"/>
    </row>
    <row r="453" spans="17:17" ht="13" x14ac:dyDescent="0.15">
      <c r="Q453" s="38"/>
    </row>
    <row r="454" spans="17:17" ht="13" x14ac:dyDescent="0.15">
      <c r="Q454" s="38"/>
    </row>
    <row r="455" spans="17:17" ht="13" x14ac:dyDescent="0.15">
      <c r="Q455" s="38"/>
    </row>
    <row r="456" spans="17:17" ht="13" x14ac:dyDescent="0.15">
      <c r="Q456" s="38"/>
    </row>
    <row r="457" spans="17:17" ht="13" x14ac:dyDescent="0.15">
      <c r="Q457" s="38"/>
    </row>
    <row r="458" spans="17:17" ht="13" x14ac:dyDescent="0.15">
      <c r="Q458" s="38"/>
    </row>
    <row r="459" spans="17:17" ht="13" x14ac:dyDescent="0.15">
      <c r="Q459" s="38"/>
    </row>
    <row r="460" spans="17:17" ht="13" x14ac:dyDescent="0.15">
      <c r="Q460" s="38"/>
    </row>
    <row r="461" spans="17:17" ht="13" x14ac:dyDescent="0.15">
      <c r="Q461" s="38"/>
    </row>
    <row r="462" spans="17:17" ht="13" x14ac:dyDescent="0.15">
      <c r="Q462" s="38"/>
    </row>
    <row r="463" spans="17:17" ht="13" x14ac:dyDescent="0.15">
      <c r="Q463" s="38"/>
    </row>
    <row r="464" spans="17:17" ht="13" x14ac:dyDescent="0.15">
      <c r="Q464" s="38"/>
    </row>
    <row r="465" spans="17:17" ht="13" x14ac:dyDescent="0.15">
      <c r="Q465" s="38"/>
    </row>
    <row r="466" spans="17:17" ht="13" x14ac:dyDescent="0.15">
      <c r="Q466" s="38"/>
    </row>
    <row r="467" spans="17:17" ht="13" x14ac:dyDescent="0.15">
      <c r="Q467" s="38"/>
    </row>
    <row r="468" spans="17:17" ht="13" x14ac:dyDescent="0.15">
      <c r="Q468" s="38"/>
    </row>
    <row r="469" spans="17:17" ht="13" x14ac:dyDescent="0.15">
      <c r="Q469" s="38"/>
    </row>
    <row r="470" spans="17:17" ht="13" x14ac:dyDescent="0.15">
      <c r="Q470" s="38"/>
    </row>
    <row r="471" spans="17:17" ht="13" x14ac:dyDescent="0.15">
      <c r="Q471" s="38"/>
    </row>
    <row r="472" spans="17:17" ht="13" x14ac:dyDescent="0.15">
      <c r="Q472" s="38"/>
    </row>
    <row r="473" spans="17:17" ht="13" x14ac:dyDescent="0.15">
      <c r="Q473" s="38"/>
    </row>
    <row r="474" spans="17:17" ht="13" x14ac:dyDescent="0.15">
      <c r="Q474" s="38"/>
    </row>
    <row r="475" spans="17:17" ht="13" x14ac:dyDescent="0.15">
      <c r="Q475" s="38"/>
    </row>
    <row r="476" spans="17:17" ht="13" x14ac:dyDescent="0.15">
      <c r="Q476" s="38"/>
    </row>
    <row r="477" spans="17:17" ht="13" x14ac:dyDescent="0.15">
      <c r="Q477" s="38"/>
    </row>
    <row r="478" spans="17:17" ht="13" x14ac:dyDescent="0.15">
      <c r="Q478" s="38"/>
    </row>
    <row r="479" spans="17:17" ht="13" x14ac:dyDescent="0.15">
      <c r="Q479" s="38"/>
    </row>
    <row r="480" spans="17:17" ht="13" x14ac:dyDescent="0.15">
      <c r="Q480" s="38"/>
    </row>
    <row r="481" spans="17:17" ht="13" x14ac:dyDescent="0.15">
      <c r="Q481" s="38"/>
    </row>
    <row r="482" spans="17:17" ht="13" x14ac:dyDescent="0.15">
      <c r="Q482" s="38"/>
    </row>
    <row r="483" spans="17:17" ht="13" x14ac:dyDescent="0.15">
      <c r="Q483" s="38"/>
    </row>
    <row r="484" spans="17:17" ht="13" x14ac:dyDescent="0.15">
      <c r="Q484" s="38"/>
    </row>
    <row r="485" spans="17:17" ht="13" x14ac:dyDescent="0.15">
      <c r="Q485" s="38"/>
    </row>
    <row r="486" spans="17:17" ht="13" x14ac:dyDescent="0.15">
      <c r="Q486" s="38"/>
    </row>
    <row r="487" spans="17:17" ht="13" x14ac:dyDescent="0.15">
      <c r="Q487" s="38"/>
    </row>
    <row r="488" spans="17:17" ht="13" x14ac:dyDescent="0.15">
      <c r="Q488" s="38"/>
    </row>
    <row r="489" spans="17:17" ht="13" x14ac:dyDescent="0.15">
      <c r="Q489" s="38"/>
    </row>
    <row r="490" spans="17:17" ht="13" x14ac:dyDescent="0.15">
      <c r="Q490" s="38"/>
    </row>
    <row r="491" spans="17:17" ht="13" x14ac:dyDescent="0.15">
      <c r="Q491" s="38"/>
    </row>
    <row r="492" spans="17:17" ht="13" x14ac:dyDescent="0.15">
      <c r="Q492" s="38"/>
    </row>
    <row r="493" spans="17:17" ht="13" x14ac:dyDescent="0.15">
      <c r="Q493" s="38"/>
    </row>
    <row r="494" spans="17:17" ht="13" x14ac:dyDescent="0.15">
      <c r="Q494" s="38"/>
    </row>
    <row r="495" spans="17:17" ht="13" x14ac:dyDescent="0.15">
      <c r="Q495" s="38"/>
    </row>
    <row r="496" spans="17:17" ht="13" x14ac:dyDescent="0.15">
      <c r="Q496" s="38"/>
    </row>
    <row r="497" spans="17:17" ht="13" x14ac:dyDescent="0.15">
      <c r="Q497" s="38"/>
    </row>
    <row r="498" spans="17:17" ht="13" x14ac:dyDescent="0.15">
      <c r="Q498" s="38"/>
    </row>
    <row r="499" spans="17:17" ht="13" x14ac:dyDescent="0.15">
      <c r="Q499" s="38"/>
    </row>
    <row r="500" spans="17:17" ht="13" x14ac:dyDescent="0.15">
      <c r="Q500" s="38"/>
    </row>
    <row r="501" spans="17:17" ht="13" x14ac:dyDescent="0.15">
      <c r="Q501" s="38"/>
    </row>
    <row r="502" spans="17:17" ht="13" x14ac:dyDescent="0.15">
      <c r="Q502" s="38"/>
    </row>
    <row r="503" spans="17:17" ht="13" x14ac:dyDescent="0.15">
      <c r="Q503" s="38"/>
    </row>
    <row r="504" spans="17:17" ht="13" x14ac:dyDescent="0.15">
      <c r="Q504" s="38"/>
    </row>
    <row r="505" spans="17:17" ht="13" x14ac:dyDescent="0.15">
      <c r="Q505" s="38"/>
    </row>
    <row r="506" spans="17:17" ht="13" x14ac:dyDescent="0.15">
      <c r="Q506" s="38"/>
    </row>
    <row r="507" spans="17:17" ht="13" x14ac:dyDescent="0.15">
      <c r="Q507" s="38"/>
    </row>
    <row r="508" spans="17:17" ht="13" x14ac:dyDescent="0.15">
      <c r="Q508" s="38"/>
    </row>
    <row r="509" spans="17:17" ht="13" x14ac:dyDescent="0.15">
      <c r="Q509" s="38"/>
    </row>
    <row r="510" spans="17:17" ht="13" x14ac:dyDescent="0.15">
      <c r="Q510" s="38"/>
    </row>
    <row r="511" spans="17:17" ht="13" x14ac:dyDescent="0.15">
      <c r="Q511" s="38"/>
    </row>
    <row r="512" spans="17:17" ht="13" x14ac:dyDescent="0.15">
      <c r="Q512" s="38"/>
    </row>
    <row r="513" spans="17:17" ht="13" x14ac:dyDescent="0.15">
      <c r="Q513" s="38"/>
    </row>
    <row r="514" spans="17:17" ht="13" x14ac:dyDescent="0.15">
      <c r="Q514" s="38"/>
    </row>
    <row r="515" spans="17:17" ht="13" x14ac:dyDescent="0.15">
      <c r="Q515" s="38"/>
    </row>
    <row r="516" spans="17:17" ht="13" x14ac:dyDescent="0.15">
      <c r="Q516" s="38"/>
    </row>
    <row r="517" spans="17:17" ht="13" x14ac:dyDescent="0.15">
      <c r="Q517" s="38"/>
    </row>
    <row r="518" spans="17:17" ht="13" x14ac:dyDescent="0.15">
      <c r="Q518" s="38"/>
    </row>
    <row r="519" spans="17:17" ht="13" x14ac:dyDescent="0.15">
      <c r="Q519" s="38"/>
    </row>
    <row r="520" spans="17:17" ht="13" x14ac:dyDescent="0.15">
      <c r="Q520" s="38"/>
    </row>
    <row r="521" spans="17:17" ht="13" x14ac:dyDescent="0.15">
      <c r="Q521" s="38"/>
    </row>
    <row r="522" spans="17:17" ht="13" x14ac:dyDescent="0.15">
      <c r="Q522" s="38"/>
    </row>
    <row r="523" spans="17:17" ht="13" x14ac:dyDescent="0.15">
      <c r="Q523" s="38"/>
    </row>
    <row r="524" spans="17:17" ht="13" x14ac:dyDescent="0.15">
      <c r="Q524" s="38"/>
    </row>
    <row r="525" spans="17:17" ht="13" x14ac:dyDescent="0.15">
      <c r="Q525" s="38"/>
    </row>
    <row r="526" spans="17:17" ht="13" x14ac:dyDescent="0.15">
      <c r="Q526" s="38"/>
    </row>
    <row r="527" spans="17:17" ht="13" x14ac:dyDescent="0.15">
      <c r="Q527" s="38"/>
    </row>
    <row r="528" spans="17:17" ht="13" x14ac:dyDescent="0.15">
      <c r="Q528" s="38"/>
    </row>
    <row r="529" spans="17:17" ht="13" x14ac:dyDescent="0.15">
      <c r="Q529" s="38"/>
    </row>
    <row r="530" spans="17:17" ht="13" x14ac:dyDescent="0.15">
      <c r="Q530" s="38"/>
    </row>
    <row r="531" spans="17:17" ht="13" x14ac:dyDescent="0.15">
      <c r="Q531" s="38"/>
    </row>
    <row r="532" spans="17:17" ht="13" x14ac:dyDescent="0.15">
      <c r="Q532" s="38"/>
    </row>
    <row r="533" spans="17:17" ht="13" x14ac:dyDescent="0.15">
      <c r="Q533" s="38"/>
    </row>
    <row r="534" spans="17:17" ht="13" x14ac:dyDescent="0.15">
      <c r="Q534" s="38"/>
    </row>
    <row r="535" spans="17:17" ht="13" x14ac:dyDescent="0.15">
      <c r="Q535" s="38"/>
    </row>
    <row r="536" spans="17:17" ht="13" x14ac:dyDescent="0.15">
      <c r="Q536" s="38"/>
    </row>
    <row r="537" spans="17:17" ht="13" x14ac:dyDescent="0.15">
      <c r="Q537" s="38"/>
    </row>
    <row r="538" spans="17:17" ht="13" x14ac:dyDescent="0.15">
      <c r="Q538" s="38"/>
    </row>
    <row r="539" spans="17:17" ht="13" x14ac:dyDescent="0.15">
      <c r="Q539" s="38"/>
    </row>
    <row r="540" spans="17:17" ht="13" x14ac:dyDescent="0.15">
      <c r="Q540" s="38"/>
    </row>
    <row r="541" spans="17:17" ht="13" x14ac:dyDescent="0.15">
      <c r="Q541" s="38"/>
    </row>
    <row r="542" spans="17:17" ht="13" x14ac:dyDescent="0.15">
      <c r="Q542" s="38"/>
    </row>
    <row r="543" spans="17:17" ht="13" x14ac:dyDescent="0.15">
      <c r="Q543" s="38"/>
    </row>
    <row r="544" spans="17:17" ht="13" x14ac:dyDescent="0.15">
      <c r="Q544" s="38"/>
    </row>
    <row r="545" spans="17:17" ht="13" x14ac:dyDescent="0.15">
      <c r="Q545" s="38"/>
    </row>
    <row r="546" spans="17:17" ht="13" x14ac:dyDescent="0.15">
      <c r="Q546" s="38"/>
    </row>
    <row r="547" spans="17:17" ht="13" x14ac:dyDescent="0.15">
      <c r="Q547" s="38"/>
    </row>
    <row r="548" spans="17:17" ht="13" x14ac:dyDescent="0.15">
      <c r="Q548" s="38"/>
    </row>
    <row r="549" spans="17:17" ht="13" x14ac:dyDescent="0.15">
      <c r="Q549" s="38"/>
    </row>
    <row r="550" spans="17:17" ht="13" x14ac:dyDescent="0.15">
      <c r="Q550" s="38"/>
    </row>
    <row r="551" spans="17:17" ht="13" x14ac:dyDescent="0.15">
      <c r="Q551" s="38"/>
    </row>
    <row r="552" spans="17:17" ht="13" x14ac:dyDescent="0.15">
      <c r="Q552" s="38"/>
    </row>
    <row r="553" spans="17:17" ht="13" x14ac:dyDescent="0.15">
      <c r="Q553" s="38"/>
    </row>
    <row r="554" spans="17:17" ht="13" x14ac:dyDescent="0.15">
      <c r="Q554" s="38"/>
    </row>
    <row r="555" spans="17:17" ht="13" x14ac:dyDescent="0.15">
      <c r="Q555" s="38"/>
    </row>
    <row r="556" spans="17:17" ht="13" x14ac:dyDescent="0.15">
      <c r="Q556" s="38"/>
    </row>
    <row r="557" spans="17:17" ht="13" x14ac:dyDescent="0.15">
      <c r="Q557" s="38"/>
    </row>
    <row r="558" spans="17:17" ht="13" x14ac:dyDescent="0.15">
      <c r="Q558" s="38"/>
    </row>
    <row r="559" spans="17:17" ht="13" x14ac:dyDescent="0.15">
      <c r="Q559" s="38"/>
    </row>
    <row r="560" spans="17:17" ht="13" x14ac:dyDescent="0.15">
      <c r="Q560" s="38"/>
    </row>
    <row r="561" spans="17:17" ht="13" x14ac:dyDescent="0.15">
      <c r="Q561" s="38"/>
    </row>
    <row r="562" spans="17:17" ht="13" x14ac:dyDescent="0.15">
      <c r="Q562" s="38"/>
    </row>
    <row r="563" spans="17:17" ht="13" x14ac:dyDescent="0.15">
      <c r="Q563" s="38"/>
    </row>
    <row r="564" spans="17:17" ht="13" x14ac:dyDescent="0.15">
      <c r="Q564" s="38"/>
    </row>
    <row r="565" spans="17:17" ht="13" x14ac:dyDescent="0.15">
      <c r="Q565" s="38"/>
    </row>
    <row r="566" spans="17:17" ht="13" x14ac:dyDescent="0.15">
      <c r="Q566" s="38"/>
    </row>
    <row r="567" spans="17:17" ht="13" x14ac:dyDescent="0.15">
      <c r="Q567" s="38"/>
    </row>
    <row r="568" spans="17:17" ht="13" x14ac:dyDescent="0.15">
      <c r="Q568" s="38"/>
    </row>
    <row r="569" spans="17:17" ht="13" x14ac:dyDescent="0.15">
      <c r="Q569" s="38"/>
    </row>
    <row r="570" spans="17:17" ht="13" x14ac:dyDescent="0.15">
      <c r="Q570" s="38"/>
    </row>
    <row r="571" spans="17:17" ht="13" x14ac:dyDescent="0.15">
      <c r="Q571" s="38"/>
    </row>
    <row r="572" spans="17:17" ht="13" x14ac:dyDescent="0.15">
      <c r="Q572" s="38"/>
    </row>
    <row r="573" spans="17:17" ht="13" x14ac:dyDescent="0.15">
      <c r="Q573" s="38"/>
    </row>
    <row r="574" spans="17:17" ht="13" x14ac:dyDescent="0.15">
      <c r="Q574" s="38"/>
    </row>
    <row r="575" spans="17:17" ht="13" x14ac:dyDescent="0.15">
      <c r="Q575" s="38"/>
    </row>
    <row r="576" spans="17:17" ht="13" x14ac:dyDescent="0.15">
      <c r="Q576" s="38"/>
    </row>
    <row r="577" spans="17:17" ht="13" x14ac:dyDescent="0.15">
      <c r="Q577" s="38"/>
    </row>
    <row r="578" spans="17:17" ht="13" x14ac:dyDescent="0.15">
      <c r="Q578" s="38"/>
    </row>
    <row r="579" spans="17:17" ht="13" x14ac:dyDescent="0.15">
      <c r="Q579" s="38"/>
    </row>
    <row r="580" spans="17:17" ht="13" x14ac:dyDescent="0.15">
      <c r="Q580" s="38"/>
    </row>
    <row r="581" spans="17:17" ht="13" x14ac:dyDescent="0.15">
      <c r="Q581" s="38"/>
    </row>
    <row r="582" spans="17:17" ht="13" x14ac:dyDescent="0.15">
      <c r="Q582" s="38"/>
    </row>
    <row r="583" spans="17:17" ht="13" x14ac:dyDescent="0.15">
      <c r="Q583" s="38"/>
    </row>
    <row r="584" spans="17:17" ht="13" x14ac:dyDescent="0.15">
      <c r="Q584" s="38"/>
    </row>
    <row r="585" spans="17:17" ht="13" x14ac:dyDescent="0.15">
      <c r="Q585" s="38"/>
    </row>
    <row r="586" spans="17:17" ht="13" x14ac:dyDescent="0.15">
      <c r="Q586" s="38"/>
    </row>
    <row r="587" spans="17:17" ht="13" x14ac:dyDescent="0.15">
      <c r="Q587" s="38"/>
    </row>
    <row r="588" spans="17:17" ht="13" x14ac:dyDescent="0.15">
      <c r="Q588" s="38"/>
    </row>
    <row r="589" spans="17:17" ht="13" x14ac:dyDescent="0.15">
      <c r="Q589" s="38"/>
    </row>
    <row r="590" spans="17:17" ht="13" x14ac:dyDescent="0.15">
      <c r="Q590" s="38"/>
    </row>
    <row r="591" spans="17:17" ht="13" x14ac:dyDescent="0.15">
      <c r="Q591" s="38"/>
    </row>
    <row r="592" spans="17:17" ht="13" x14ac:dyDescent="0.15">
      <c r="Q592" s="38"/>
    </row>
    <row r="593" spans="17:17" ht="13" x14ac:dyDescent="0.15">
      <c r="Q593" s="38"/>
    </row>
    <row r="594" spans="17:17" ht="13" x14ac:dyDescent="0.15">
      <c r="Q594" s="38"/>
    </row>
    <row r="595" spans="17:17" ht="13" x14ac:dyDescent="0.15">
      <c r="Q595" s="38"/>
    </row>
    <row r="596" spans="17:17" ht="13" x14ac:dyDescent="0.15">
      <c r="Q596" s="38"/>
    </row>
    <row r="597" spans="17:17" ht="13" x14ac:dyDescent="0.15">
      <c r="Q597" s="38"/>
    </row>
    <row r="598" spans="17:17" ht="13" x14ac:dyDescent="0.15">
      <c r="Q598" s="38"/>
    </row>
    <row r="599" spans="17:17" ht="13" x14ac:dyDescent="0.15">
      <c r="Q599" s="38"/>
    </row>
    <row r="600" spans="17:17" ht="13" x14ac:dyDescent="0.15">
      <c r="Q600" s="38"/>
    </row>
    <row r="601" spans="17:17" ht="13" x14ac:dyDescent="0.15">
      <c r="Q601" s="38"/>
    </row>
    <row r="602" spans="17:17" ht="13" x14ac:dyDescent="0.15">
      <c r="Q602" s="38"/>
    </row>
    <row r="603" spans="17:17" ht="13" x14ac:dyDescent="0.15">
      <c r="Q603" s="38"/>
    </row>
    <row r="604" spans="17:17" ht="13" x14ac:dyDescent="0.15">
      <c r="Q604" s="38"/>
    </row>
    <row r="605" spans="17:17" ht="13" x14ac:dyDescent="0.15">
      <c r="Q605" s="38"/>
    </row>
    <row r="606" spans="17:17" ht="13" x14ac:dyDescent="0.15">
      <c r="Q606" s="38"/>
    </row>
    <row r="607" spans="17:17" ht="13" x14ac:dyDescent="0.15">
      <c r="Q607" s="38"/>
    </row>
    <row r="608" spans="17:17" ht="13" x14ac:dyDescent="0.15">
      <c r="Q608" s="38"/>
    </row>
    <row r="609" spans="17:17" ht="13" x14ac:dyDescent="0.15">
      <c r="Q609" s="38"/>
    </row>
    <row r="610" spans="17:17" ht="13" x14ac:dyDescent="0.15">
      <c r="Q610" s="38"/>
    </row>
    <row r="611" spans="17:17" ht="13" x14ac:dyDescent="0.15">
      <c r="Q611" s="38"/>
    </row>
    <row r="612" spans="17:17" ht="13" x14ac:dyDescent="0.15">
      <c r="Q612" s="38"/>
    </row>
    <row r="613" spans="17:17" ht="13" x14ac:dyDescent="0.15">
      <c r="Q613" s="38"/>
    </row>
    <row r="614" spans="17:17" ht="13" x14ac:dyDescent="0.15">
      <c r="Q614" s="38"/>
    </row>
    <row r="615" spans="17:17" ht="13" x14ac:dyDescent="0.15">
      <c r="Q615" s="38"/>
    </row>
    <row r="616" spans="17:17" ht="13" x14ac:dyDescent="0.15">
      <c r="Q616" s="38"/>
    </row>
    <row r="617" spans="17:17" ht="13" x14ac:dyDescent="0.15">
      <c r="Q617" s="38"/>
    </row>
    <row r="618" spans="17:17" ht="13" x14ac:dyDescent="0.15">
      <c r="Q618" s="38"/>
    </row>
    <row r="619" spans="17:17" ht="13" x14ac:dyDescent="0.15">
      <c r="Q619" s="38"/>
    </row>
    <row r="620" spans="17:17" ht="13" x14ac:dyDescent="0.15">
      <c r="Q620" s="38"/>
    </row>
    <row r="621" spans="17:17" ht="13" x14ac:dyDescent="0.15">
      <c r="Q621" s="38"/>
    </row>
    <row r="622" spans="17:17" ht="13" x14ac:dyDescent="0.15">
      <c r="Q622" s="38"/>
    </row>
    <row r="623" spans="17:17" ht="13" x14ac:dyDescent="0.15">
      <c r="Q623" s="38"/>
    </row>
    <row r="624" spans="17:17" ht="13" x14ac:dyDescent="0.15">
      <c r="Q624" s="38"/>
    </row>
    <row r="625" spans="17:17" ht="13" x14ac:dyDescent="0.15">
      <c r="Q625" s="38"/>
    </row>
    <row r="626" spans="17:17" ht="13" x14ac:dyDescent="0.15">
      <c r="Q626" s="38"/>
    </row>
    <row r="627" spans="17:17" ht="13" x14ac:dyDescent="0.15">
      <c r="Q627" s="38"/>
    </row>
    <row r="628" spans="17:17" ht="13" x14ac:dyDescent="0.15">
      <c r="Q628" s="38"/>
    </row>
    <row r="629" spans="17:17" ht="13" x14ac:dyDescent="0.15">
      <c r="Q629" s="38"/>
    </row>
    <row r="630" spans="17:17" ht="13" x14ac:dyDescent="0.15">
      <c r="Q630" s="38"/>
    </row>
    <row r="631" spans="17:17" ht="13" x14ac:dyDescent="0.15">
      <c r="Q631" s="38"/>
    </row>
    <row r="632" spans="17:17" ht="13" x14ac:dyDescent="0.15">
      <c r="Q632" s="38"/>
    </row>
    <row r="633" spans="17:17" ht="13" x14ac:dyDescent="0.15">
      <c r="Q633" s="38"/>
    </row>
    <row r="634" spans="17:17" ht="13" x14ac:dyDescent="0.15">
      <c r="Q634" s="38"/>
    </row>
    <row r="635" spans="17:17" ht="13" x14ac:dyDescent="0.15">
      <c r="Q635" s="38"/>
    </row>
    <row r="636" spans="17:17" ht="13" x14ac:dyDescent="0.15">
      <c r="Q636" s="38"/>
    </row>
    <row r="637" spans="17:17" ht="13" x14ac:dyDescent="0.15">
      <c r="Q637" s="38"/>
    </row>
    <row r="638" spans="17:17" ht="13" x14ac:dyDescent="0.15">
      <c r="Q638" s="38"/>
    </row>
    <row r="639" spans="17:17" ht="13" x14ac:dyDescent="0.15">
      <c r="Q639" s="38"/>
    </row>
    <row r="640" spans="17:17" ht="13" x14ac:dyDescent="0.15">
      <c r="Q640" s="38"/>
    </row>
    <row r="641" spans="17:17" ht="13" x14ac:dyDescent="0.15">
      <c r="Q641" s="38"/>
    </row>
    <row r="642" spans="17:17" ht="13" x14ac:dyDescent="0.15">
      <c r="Q642" s="38"/>
    </row>
    <row r="643" spans="17:17" ht="13" x14ac:dyDescent="0.15">
      <c r="Q643" s="38"/>
    </row>
    <row r="644" spans="17:17" ht="13" x14ac:dyDescent="0.15">
      <c r="Q644" s="38"/>
    </row>
    <row r="645" spans="17:17" ht="13" x14ac:dyDescent="0.15">
      <c r="Q645" s="38"/>
    </row>
    <row r="646" spans="17:17" ht="13" x14ac:dyDescent="0.15">
      <c r="Q646" s="38"/>
    </row>
    <row r="647" spans="17:17" ht="13" x14ac:dyDescent="0.15">
      <c r="Q647" s="38"/>
    </row>
    <row r="648" spans="17:17" ht="13" x14ac:dyDescent="0.15">
      <c r="Q648" s="38"/>
    </row>
    <row r="649" spans="17:17" ht="13" x14ac:dyDescent="0.15">
      <c r="Q649" s="38"/>
    </row>
    <row r="650" spans="17:17" ht="13" x14ac:dyDescent="0.15">
      <c r="Q650" s="38"/>
    </row>
    <row r="651" spans="17:17" ht="13" x14ac:dyDescent="0.15">
      <c r="Q651" s="38"/>
    </row>
    <row r="652" spans="17:17" ht="13" x14ac:dyDescent="0.15">
      <c r="Q652" s="38"/>
    </row>
    <row r="653" spans="17:17" ht="13" x14ac:dyDescent="0.15">
      <c r="Q653" s="38"/>
    </row>
    <row r="654" spans="17:17" ht="13" x14ac:dyDescent="0.15">
      <c r="Q654" s="38"/>
    </row>
    <row r="655" spans="17:17" ht="13" x14ac:dyDescent="0.15">
      <c r="Q655" s="38"/>
    </row>
    <row r="656" spans="17:17" ht="13" x14ac:dyDescent="0.15">
      <c r="Q656" s="38"/>
    </row>
    <row r="657" spans="17:17" ht="13" x14ac:dyDescent="0.15">
      <c r="Q657" s="38"/>
    </row>
    <row r="658" spans="17:17" ht="13" x14ac:dyDescent="0.15">
      <c r="Q658" s="38"/>
    </row>
    <row r="659" spans="17:17" ht="13" x14ac:dyDescent="0.15">
      <c r="Q659" s="38"/>
    </row>
    <row r="660" spans="17:17" ht="13" x14ac:dyDescent="0.15">
      <c r="Q660" s="38"/>
    </row>
    <row r="661" spans="17:17" ht="13" x14ac:dyDescent="0.15">
      <c r="Q661" s="38"/>
    </row>
    <row r="662" spans="17:17" ht="13" x14ac:dyDescent="0.15">
      <c r="Q662" s="38"/>
    </row>
    <row r="663" spans="17:17" ht="13" x14ac:dyDescent="0.15">
      <c r="Q663" s="38"/>
    </row>
    <row r="664" spans="17:17" ht="13" x14ac:dyDescent="0.15">
      <c r="Q664" s="38"/>
    </row>
    <row r="665" spans="17:17" ht="13" x14ac:dyDescent="0.15">
      <c r="Q665" s="38"/>
    </row>
    <row r="666" spans="17:17" ht="13" x14ac:dyDescent="0.15">
      <c r="Q666" s="38"/>
    </row>
    <row r="667" spans="17:17" ht="13" x14ac:dyDescent="0.15">
      <c r="Q667" s="38"/>
    </row>
    <row r="668" spans="17:17" ht="13" x14ac:dyDescent="0.15">
      <c r="Q668" s="38"/>
    </row>
    <row r="669" spans="17:17" ht="13" x14ac:dyDescent="0.15">
      <c r="Q669" s="38"/>
    </row>
    <row r="670" spans="17:17" ht="13" x14ac:dyDescent="0.15">
      <c r="Q670" s="38"/>
    </row>
    <row r="671" spans="17:17" ht="13" x14ac:dyDescent="0.15">
      <c r="Q671" s="38"/>
    </row>
    <row r="672" spans="17:17" ht="13" x14ac:dyDescent="0.15">
      <c r="Q672" s="38"/>
    </row>
    <row r="673" spans="17:17" ht="13" x14ac:dyDescent="0.15">
      <c r="Q673" s="38"/>
    </row>
    <row r="674" spans="17:17" ht="13" x14ac:dyDescent="0.15">
      <c r="Q674" s="38"/>
    </row>
    <row r="675" spans="17:17" ht="13" x14ac:dyDescent="0.15">
      <c r="Q675" s="38"/>
    </row>
    <row r="676" spans="17:17" ht="13" x14ac:dyDescent="0.15">
      <c r="Q676" s="38"/>
    </row>
    <row r="677" spans="17:17" ht="13" x14ac:dyDescent="0.15">
      <c r="Q677" s="38"/>
    </row>
    <row r="678" spans="17:17" ht="13" x14ac:dyDescent="0.15">
      <c r="Q678" s="38"/>
    </row>
    <row r="679" spans="17:17" ht="13" x14ac:dyDescent="0.15">
      <c r="Q679" s="38"/>
    </row>
    <row r="680" spans="17:17" ht="13" x14ac:dyDescent="0.15">
      <c r="Q680" s="38"/>
    </row>
    <row r="681" spans="17:17" ht="13" x14ac:dyDescent="0.15">
      <c r="Q681" s="38"/>
    </row>
    <row r="682" spans="17:17" ht="13" x14ac:dyDescent="0.15">
      <c r="Q682" s="38"/>
    </row>
    <row r="683" spans="17:17" ht="13" x14ac:dyDescent="0.15">
      <c r="Q683" s="38"/>
    </row>
    <row r="684" spans="17:17" ht="13" x14ac:dyDescent="0.15">
      <c r="Q684" s="38"/>
    </row>
    <row r="685" spans="17:17" ht="13" x14ac:dyDescent="0.15">
      <c r="Q685" s="38"/>
    </row>
    <row r="686" spans="17:17" ht="13" x14ac:dyDescent="0.15">
      <c r="Q686" s="38"/>
    </row>
    <row r="687" spans="17:17" ht="13" x14ac:dyDescent="0.15">
      <c r="Q687" s="38"/>
    </row>
    <row r="688" spans="17:17" ht="13" x14ac:dyDescent="0.15">
      <c r="Q688" s="38"/>
    </row>
    <row r="689" spans="17:17" ht="13" x14ac:dyDescent="0.15">
      <c r="Q689" s="38"/>
    </row>
    <row r="690" spans="17:17" ht="13" x14ac:dyDescent="0.15">
      <c r="Q690" s="38"/>
    </row>
    <row r="691" spans="17:17" ht="13" x14ac:dyDescent="0.15">
      <c r="Q691" s="38"/>
    </row>
    <row r="692" spans="17:17" ht="13" x14ac:dyDescent="0.15">
      <c r="Q692" s="38"/>
    </row>
    <row r="693" spans="17:17" ht="13" x14ac:dyDescent="0.15">
      <c r="Q693" s="38"/>
    </row>
    <row r="694" spans="17:17" ht="13" x14ac:dyDescent="0.15">
      <c r="Q694" s="38"/>
    </row>
    <row r="695" spans="17:17" ht="13" x14ac:dyDescent="0.15">
      <c r="Q695" s="38"/>
    </row>
    <row r="696" spans="17:17" ht="13" x14ac:dyDescent="0.15">
      <c r="Q696" s="38"/>
    </row>
    <row r="697" spans="17:17" ht="13" x14ac:dyDescent="0.15">
      <c r="Q697" s="38"/>
    </row>
    <row r="698" spans="17:17" ht="13" x14ac:dyDescent="0.15">
      <c r="Q698" s="38"/>
    </row>
    <row r="699" spans="17:17" ht="13" x14ac:dyDescent="0.15">
      <c r="Q699" s="38"/>
    </row>
    <row r="700" spans="17:17" ht="13" x14ac:dyDescent="0.15">
      <c r="Q700" s="38"/>
    </row>
    <row r="701" spans="17:17" ht="13" x14ac:dyDescent="0.15">
      <c r="Q701" s="38"/>
    </row>
    <row r="702" spans="17:17" ht="13" x14ac:dyDescent="0.15">
      <c r="Q702" s="38"/>
    </row>
    <row r="703" spans="17:17" ht="13" x14ac:dyDescent="0.15">
      <c r="Q703" s="38"/>
    </row>
    <row r="704" spans="17:17" ht="13" x14ac:dyDescent="0.15">
      <c r="Q704" s="38"/>
    </row>
    <row r="705" spans="17:17" ht="13" x14ac:dyDescent="0.15">
      <c r="Q705" s="38"/>
    </row>
    <row r="706" spans="17:17" ht="13" x14ac:dyDescent="0.15">
      <c r="Q706" s="38"/>
    </row>
    <row r="707" spans="17:17" ht="13" x14ac:dyDescent="0.15">
      <c r="Q707" s="38"/>
    </row>
    <row r="708" spans="17:17" ht="13" x14ac:dyDescent="0.15">
      <c r="Q708" s="38"/>
    </row>
    <row r="709" spans="17:17" ht="13" x14ac:dyDescent="0.15">
      <c r="Q709" s="38"/>
    </row>
    <row r="710" spans="17:17" ht="13" x14ac:dyDescent="0.15">
      <c r="Q710" s="38"/>
    </row>
    <row r="711" spans="17:17" ht="13" x14ac:dyDescent="0.15">
      <c r="Q711" s="38"/>
    </row>
    <row r="712" spans="17:17" ht="13" x14ac:dyDescent="0.15">
      <c r="Q712" s="38"/>
    </row>
    <row r="713" spans="17:17" ht="13" x14ac:dyDescent="0.15">
      <c r="Q713" s="38"/>
    </row>
    <row r="714" spans="17:17" ht="13" x14ac:dyDescent="0.15">
      <c r="Q714" s="38"/>
    </row>
    <row r="715" spans="17:17" ht="13" x14ac:dyDescent="0.15">
      <c r="Q715" s="38"/>
    </row>
    <row r="716" spans="17:17" ht="13" x14ac:dyDescent="0.15">
      <c r="Q716" s="38"/>
    </row>
    <row r="717" spans="17:17" ht="13" x14ac:dyDescent="0.15">
      <c r="Q717" s="38"/>
    </row>
    <row r="718" spans="17:17" ht="13" x14ac:dyDescent="0.15">
      <c r="Q718" s="38"/>
    </row>
    <row r="719" spans="17:17" ht="13" x14ac:dyDescent="0.15">
      <c r="Q719" s="38"/>
    </row>
    <row r="720" spans="17:17" ht="13" x14ac:dyDescent="0.15">
      <c r="Q720" s="38"/>
    </row>
    <row r="721" spans="17:17" ht="13" x14ac:dyDescent="0.15">
      <c r="Q721" s="38"/>
    </row>
    <row r="722" spans="17:17" ht="13" x14ac:dyDescent="0.15">
      <c r="Q722" s="38"/>
    </row>
    <row r="723" spans="17:17" ht="13" x14ac:dyDescent="0.15">
      <c r="Q723" s="38"/>
    </row>
    <row r="724" spans="17:17" ht="13" x14ac:dyDescent="0.15">
      <c r="Q724" s="38"/>
    </row>
    <row r="725" spans="17:17" ht="13" x14ac:dyDescent="0.15">
      <c r="Q725" s="38"/>
    </row>
    <row r="726" spans="17:17" ht="13" x14ac:dyDescent="0.15">
      <c r="Q726" s="38"/>
    </row>
    <row r="727" spans="17:17" ht="13" x14ac:dyDescent="0.15">
      <c r="Q727" s="38"/>
    </row>
    <row r="728" spans="17:17" ht="13" x14ac:dyDescent="0.15">
      <c r="Q728" s="38"/>
    </row>
    <row r="729" spans="17:17" ht="13" x14ac:dyDescent="0.15">
      <c r="Q729" s="38"/>
    </row>
    <row r="730" spans="17:17" ht="13" x14ac:dyDescent="0.15">
      <c r="Q730" s="38"/>
    </row>
    <row r="731" spans="17:17" ht="13" x14ac:dyDescent="0.15">
      <c r="Q731" s="38"/>
    </row>
    <row r="732" spans="17:17" ht="13" x14ac:dyDescent="0.15">
      <c r="Q732" s="38"/>
    </row>
    <row r="733" spans="17:17" ht="13" x14ac:dyDescent="0.15">
      <c r="Q733" s="38"/>
    </row>
    <row r="734" spans="17:17" ht="13" x14ac:dyDescent="0.15">
      <c r="Q734" s="38"/>
    </row>
    <row r="735" spans="17:17" ht="13" x14ac:dyDescent="0.15">
      <c r="Q735" s="38"/>
    </row>
    <row r="736" spans="17:17" ht="13" x14ac:dyDescent="0.15">
      <c r="Q736" s="38"/>
    </row>
    <row r="737" spans="17:17" ht="13" x14ac:dyDescent="0.15">
      <c r="Q737" s="38"/>
    </row>
    <row r="738" spans="17:17" ht="13" x14ac:dyDescent="0.15">
      <c r="Q738" s="38"/>
    </row>
    <row r="739" spans="17:17" ht="13" x14ac:dyDescent="0.15">
      <c r="Q739" s="38"/>
    </row>
    <row r="740" spans="17:17" ht="13" x14ac:dyDescent="0.15">
      <c r="Q740" s="38"/>
    </row>
    <row r="741" spans="17:17" ht="13" x14ac:dyDescent="0.15">
      <c r="Q741" s="38"/>
    </row>
    <row r="742" spans="17:17" ht="13" x14ac:dyDescent="0.15">
      <c r="Q742" s="38"/>
    </row>
    <row r="743" spans="17:17" ht="13" x14ac:dyDescent="0.15">
      <c r="Q743" s="38"/>
    </row>
    <row r="744" spans="17:17" ht="13" x14ac:dyDescent="0.15">
      <c r="Q744" s="38"/>
    </row>
    <row r="745" spans="17:17" ht="13" x14ac:dyDescent="0.15">
      <c r="Q745" s="38"/>
    </row>
    <row r="746" spans="17:17" ht="13" x14ac:dyDescent="0.15">
      <c r="Q746" s="38"/>
    </row>
    <row r="747" spans="17:17" ht="13" x14ac:dyDescent="0.15">
      <c r="Q747" s="38"/>
    </row>
    <row r="748" spans="17:17" ht="13" x14ac:dyDescent="0.15">
      <c r="Q748" s="38"/>
    </row>
    <row r="749" spans="17:17" ht="13" x14ac:dyDescent="0.15">
      <c r="Q749" s="38"/>
    </row>
    <row r="750" spans="17:17" ht="13" x14ac:dyDescent="0.15">
      <c r="Q750" s="38"/>
    </row>
    <row r="751" spans="17:17" ht="13" x14ac:dyDescent="0.15">
      <c r="Q751" s="38"/>
    </row>
    <row r="752" spans="17:17" ht="13" x14ac:dyDescent="0.15">
      <c r="Q752" s="38"/>
    </row>
    <row r="753" spans="17:17" ht="13" x14ac:dyDescent="0.15">
      <c r="Q753" s="38"/>
    </row>
    <row r="754" spans="17:17" ht="13" x14ac:dyDescent="0.15">
      <c r="Q754" s="38"/>
    </row>
    <row r="755" spans="17:17" ht="13" x14ac:dyDescent="0.15">
      <c r="Q755" s="38"/>
    </row>
    <row r="756" spans="17:17" ht="13" x14ac:dyDescent="0.15">
      <c r="Q756" s="38"/>
    </row>
    <row r="757" spans="17:17" ht="13" x14ac:dyDescent="0.15">
      <c r="Q757" s="38"/>
    </row>
    <row r="758" spans="17:17" ht="13" x14ac:dyDescent="0.15">
      <c r="Q758" s="38"/>
    </row>
    <row r="759" spans="17:17" ht="13" x14ac:dyDescent="0.15">
      <c r="Q759" s="38"/>
    </row>
    <row r="760" spans="17:17" ht="13" x14ac:dyDescent="0.15">
      <c r="Q760" s="38"/>
    </row>
    <row r="761" spans="17:17" ht="13" x14ac:dyDescent="0.15">
      <c r="Q761" s="38"/>
    </row>
    <row r="762" spans="17:17" ht="13" x14ac:dyDescent="0.15">
      <c r="Q762" s="38"/>
    </row>
    <row r="763" spans="17:17" ht="13" x14ac:dyDescent="0.15">
      <c r="Q763" s="38"/>
    </row>
    <row r="764" spans="17:17" ht="13" x14ac:dyDescent="0.15">
      <c r="Q764" s="38"/>
    </row>
    <row r="765" spans="17:17" ht="13" x14ac:dyDescent="0.15">
      <c r="Q765" s="38"/>
    </row>
    <row r="766" spans="17:17" ht="13" x14ac:dyDescent="0.15">
      <c r="Q766" s="38"/>
    </row>
    <row r="767" spans="17:17" ht="13" x14ac:dyDescent="0.15">
      <c r="Q767" s="38"/>
    </row>
    <row r="768" spans="17:17" ht="13" x14ac:dyDescent="0.15">
      <c r="Q768" s="38"/>
    </row>
    <row r="769" spans="17:17" ht="13" x14ac:dyDescent="0.15">
      <c r="Q769" s="38"/>
    </row>
    <row r="770" spans="17:17" ht="13" x14ac:dyDescent="0.15">
      <c r="Q770" s="38"/>
    </row>
    <row r="771" spans="17:17" ht="13" x14ac:dyDescent="0.15">
      <c r="Q771" s="38"/>
    </row>
    <row r="772" spans="17:17" ht="13" x14ac:dyDescent="0.15">
      <c r="Q772" s="38"/>
    </row>
    <row r="773" spans="17:17" ht="13" x14ac:dyDescent="0.15">
      <c r="Q773" s="38"/>
    </row>
    <row r="774" spans="17:17" ht="13" x14ac:dyDescent="0.15">
      <c r="Q774" s="38"/>
    </row>
    <row r="775" spans="17:17" ht="13" x14ac:dyDescent="0.15">
      <c r="Q775" s="38"/>
    </row>
    <row r="776" spans="17:17" ht="13" x14ac:dyDescent="0.15">
      <c r="Q776" s="38"/>
    </row>
    <row r="777" spans="17:17" ht="13" x14ac:dyDescent="0.15">
      <c r="Q777" s="38"/>
    </row>
    <row r="778" spans="17:17" ht="13" x14ac:dyDescent="0.15">
      <c r="Q778" s="38"/>
    </row>
    <row r="779" spans="17:17" ht="13" x14ac:dyDescent="0.15">
      <c r="Q779" s="38"/>
    </row>
    <row r="780" spans="17:17" ht="13" x14ac:dyDescent="0.15">
      <c r="Q780" s="38"/>
    </row>
    <row r="781" spans="17:17" ht="13" x14ac:dyDescent="0.15">
      <c r="Q781" s="38"/>
    </row>
    <row r="782" spans="17:17" ht="13" x14ac:dyDescent="0.15">
      <c r="Q782" s="38"/>
    </row>
    <row r="783" spans="17:17" ht="13" x14ac:dyDescent="0.15">
      <c r="Q783" s="38"/>
    </row>
    <row r="784" spans="17:17" ht="13" x14ac:dyDescent="0.15">
      <c r="Q784" s="38"/>
    </row>
    <row r="785" spans="17:17" ht="13" x14ac:dyDescent="0.15">
      <c r="Q785" s="38"/>
    </row>
    <row r="786" spans="17:17" ht="13" x14ac:dyDescent="0.15">
      <c r="Q786" s="38"/>
    </row>
    <row r="787" spans="17:17" ht="13" x14ac:dyDescent="0.15">
      <c r="Q787" s="38"/>
    </row>
    <row r="788" spans="17:17" ht="13" x14ac:dyDescent="0.15">
      <c r="Q788" s="38"/>
    </row>
    <row r="789" spans="17:17" ht="13" x14ac:dyDescent="0.15">
      <c r="Q789" s="38"/>
    </row>
    <row r="790" spans="17:17" ht="13" x14ac:dyDescent="0.15">
      <c r="Q790" s="38"/>
    </row>
    <row r="791" spans="17:17" ht="13" x14ac:dyDescent="0.15">
      <c r="Q791" s="38"/>
    </row>
    <row r="792" spans="17:17" ht="13" x14ac:dyDescent="0.15">
      <c r="Q792" s="38"/>
    </row>
    <row r="793" spans="17:17" ht="13" x14ac:dyDescent="0.15">
      <c r="Q793" s="38"/>
    </row>
    <row r="794" spans="17:17" ht="13" x14ac:dyDescent="0.15">
      <c r="Q794" s="38"/>
    </row>
    <row r="795" spans="17:17" ht="13" x14ac:dyDescent="0.15">
      <c r="Q795" s="38"/>
    </row>
    <row r="796" spans="17:17" ht="13" x14ac:dyDescent="0.15">
      <c r="Q796" s="38"/>
    </row>
    <row r="797" spans="17:17" ht="13" x14ac:dyDescent="0.15">
      <c r="Q797" s="38"/>
    </row>
    <row r="798" spans="17:17" ht="13" x14ac:dyDescent="0.15">
      <c r="Q798" s="38"/>
    </row>
    <row r="799" spans="17:17" ht="13" x14ac:dyDescent="0.15">
      <c r="Q799" s="38"/>
    </row>
    <row r="800" spans="17:17" ht="13" x14ac:dyDescent="0.15">
      <c r="Q800" s="38"/>
    </row>
    <row r="801" spans="17:17" ht="13" x14ac:dyDescent="0.15">
      <c r="Q801" s="38"/>
    </row>
    <row r="802" spans="17:17" ht="13" x14ac:dyDescent="0.15">
      <c r="Q802" s="38"/>
    </row>
    <row r="803" spans="17:17" ht="13" x14ac:dyDescent="0.15">
      <c r="Q803" s="38"/>
    </row>
    <row r="804" spans="17:17" ht="13" x14ac:dyDescent="0.15">
      <c r="Q804" s="38"/>
    </row>
    <row r="805" spans="17:17" ht="13" x14ac:dyDescent="0.15">
      <c r="Q805" s="38"/>
    </row>
    <row r="806" spans="17:17" ht="13" x14ac:dyDescent="0.15">
      <c r="Q806" s="38"/>
    </row>
    <row r="807" spans="17:17" ht="13" x14ac:dyDescent="0.15">
      <c r="Q807" s="38"/>
    </row>
    <row r="808" spans="17:17" ht="13" x14ac:dyDescent="0.15">
      <c r="Q808" s="38"/>
    </row>
    <row r="809" spans="17:17" ht="13" x14ac:dyDescent="0.15">
      <c r="Q809" s="38"/>
    </row>
    <row r="810" spans="17:17" ht="13" x14ac:dyDescent="0.15">
      <c r="Q810" s="38"/>
    </row>
    <row r="811" spans="17:17" ht="13" x14ac:dyDescent="0.15">
      <c r="Q811" s="38"/>
    </row>
    <row r="812" spans="17:17" ht="13" x14ac:dyDescent="0.15">
      <c r="Q812" s="38"/>
    </row>
    <row r="813" spans="17:17" ht="13" x14ac:dyDescent="0.15">
      <c r="Q813" s="38"/>
    </row>
    <row r="814" spans="17:17" ht="13" x14ac:dyDescent="0.15">
      <c r="Q814" s="38"/>
    </row>
    <row r="815" spans="17:17" ht="13" x14ac:dyDescent="0.15">
      <c r="Q815" s="38"/>
    </row>
    <row r="816" spans="17:17" ht="13" x14ac:dyDescent="0.15">
      <c r="Q816" s="38"/>
    </row>
    <row r="817" spans="17:17" ht="13" x14ac:dyDescent="0.15">
      <c r="Q817" s="38"/>
    </row>
    <row r="818" spans="17:17" ht="13" x14ac:dyDescent="0.15">
      <c r="Q818" s="38"/>
    </row>
    <row r="819" spans="17:17" ht="13" x14ac:dyDescent="0.15">
      <c r="Q819" s="38"/>
    </row>
    <row r="820" spans="17:17" ht="13" x14ac:dyDescent="0.15">
      <c r="Q820" s="38"/>
    </row>
    <row r="821" spans="17:17" ht="13" x14ac:dyDescent="0.15">
      <c r="Q821" s="38"/>
    </row>
    <row r="822" spans="17:17" ht="13" x14ac:dyDescent="0.15">
      <c r="Q822" s="38"/>
    </row>
    <row r="823" spans="17:17" ht="13" x14ac:dyDescent="0.15">
      <c r="Q823" s="38"/>
    </row>
    <row r="824" spans="17:17" ht="13" x14ac:dyDescent="0.15">
      <c r="Q824" s="38"/>
    </row>
    <row r="825" spans="17:17" ht="13" x14ac:dyDescent="0.15">
      <c r="Q825" s="38"/>
    </row>
    <row r="826" spans="17:17" ht="13" x14ac:dyDescent="0.15">
      <c r="Q826" s="38"/>
    </row>
    <row r="827" spans="17:17" ht="13" x14ac:dyDescent="0.15">
      <c r="Q827" s="38"/>
    </row>
    <row r="828" spans="17:17" ht="13" x14ac:dyDescent="0.15">
      <c r="Q828" s="38"/>
    </row>
    <row r="829" spans="17:17" ht="13" x14ac:dyDescent="0.15">
      <c r="Q829" s="38"/>
    </row>
    <row r="830" spans="17:17" ht="13" x14ac:dyDescent="0.15">
      <c r="Q830" s="38"/>
    </row>
    <row r="831" spans="17:17" ht="13" x14ac:dyDescent="0.15">
      <c r="Q831" s="38"/>
    </row>
    <row r="832" spans="17:17" ht="13" x14ac:dyDescent="0.15">
      <c r="Q832" s="38"/>
    </row>
    <row r="833" spans="17:17" ht="13" x14ac:dyDescent="0.15">
      <c r="Q833" s="38"/>
    </row>
    <row r="834" spans="17:17" ht="13" x14ac:dyDescent="0.15">
      <c r="Q834" s="38"/>
    </row>
    <row r="835" spans="17:17" ht="13" x14ac:dyDescent="0.15">
      <c r="Q835" s="38"/>
    </row>
    <row r="836" spans="17:17" ht="13" x14ac:dyDescent="0.15">
      <c r="Q836" s="38"/>
    </row>
    <row r="837" spans="17:17" ht="13" x14ac:dyDescent="0.15">
      <c r="Q837" s="38"/>
    </row>
    <row r="838" spans="17:17" ht="13" x14ac:dyDescent="0.15">
      <c r="Q838" s="38"/>
    </row>
    <row r="839" spans="17:17" ht="13" x14ac:dyDescent="0.15">
      <c r="Q839" s="38"/>
    </row>
    <row r="840" spans="17:17" ht="13" x14ac:dyDescent="0.15">
      <c r="Q840" s="38"/>
    </row>
    <row r="841" spans="17:17" ht="13" x14ac:dyDescent="0.15">
      <c r="Q841" s="38"/>
    </row>
    <row r="842" spans="17:17" ht="13" x14ac:dyDescent="0.15">
      <c r="Q842" s="38"/>
    </row>
    <row r="843" spans="17:17" ht="13" x14ac:dyDescent="0.15">
      <c r="Q843" s="38"/>
    </row>
    <row r="844" spans="17:17" ht="13" x14ac:dyDescent="0.15">
      <c r="Q844" s="38"/>
    </row>
    <row r="845" spans="17:17" ht="13" x14ac:dyDescent="0.15">
      <c r="Q845" s="38"/>
    </row>
    <row r="846" spans="17:17" ht="13" x14ac:dyDescent="0.15">
      <c r="Q846" s="38"/>
    </row>
    <row r="847" spans="17:17" ht="13" x14ac:dyDescent="0.15">
      <c r="Q847" s="38"/>
    </row>
    <row r="848" spans="17:17" ht="13" x14ac:dyDescent="0.15">
      <c r="Q848" s="38"/>
    </row>
    <row r="849" spans="17:17" ht="13" x14ac:dyDescent="0.15">
      <c r="Q849" s="38"/>
    </row>
    <row r="850" spans="17:17" ht="13" x14ac:dyDescent="0.15">
      <c r="Q850" s="38"/>
    </row>
    <row r="851" spans="17:17" ht="13" x14ac:dyDescent="0.15">
      <c r="Q851" s="38"/>
    </row>
    <row r="852" spans="17:17" ht="13" x14ac:dyDescent="0.15">
      <c r="Q852" s="38"/>
    </row>
    <row r="853" spans="17:17" ht="13" x14ac:dyDescent="0.15">
      <c r="Q853" s="38"/>
    </row>
    <row r="854" spans="17:17" ht="13" x14ac:dyDescent="0.15">
      <c r="Q854" s="38"/>
    </row>
    <row r="855" spans="17:17" ht="13" x14ac:dyDescent="0.15">
      <c r="Q855" s="38"/>
    </row>
    <row r="856" spans="17:17" ht="13" x14ac:dyDescent="0.15">
      <c r="Q856" s="38"/>
    </row>
    <row r="857" spans="17:17" ht="13" x14ac:dyDescent="0.15">
      <c r="Q857" s="38"/>
    </row>
    <row r="858" spans="17:17" ht="13" x14ac:dyDescent="0.15">
      <c r="Q858" s="38"/>
    </row>
    <row r="859" spans="17:17" ht="13" x14ac:dyDescent="0.15">
      <c r="Q859" s="38"/>
    </row>
    <row r="860" spans="17:17" ht="13" x14ac:dyDescent="0.15">
      <c r="Q860" s="38"/>
    </row>
    <row r="861" spans="17:17" ht="13" x14ac:dyDescent="0.15">
      <c r="Q861" s="38"/>
    </row>
    <row r="862" spans="17:17" ht="13" x14ac:dyDescent="0.15">
      <c r="Q862" s="38"/>
    </row>
    <row r="863" spans="17:17" ht="13" x14ac:dyDescent="0.15">
      <c r="Q863" s="38"/>
    </row>
    <row r="864" spans="17:17" ht="13" x14ac:dyDescent="0.15">
      <c r="Q864" s="38"/>
    </row>
    <row r="865" spans="17:17" ht="13" x14ac:dyDescent="0.15">
      <c r="Q865" s="38"/>
    </row>
    <row r="866" spans="17:17" ht="13" x14ac:dyDescent="0.15">
      <c r="Q866" s="38"/>
    </row>
    <row r="867" spans="17:17" ht="13" x14ac:dyDescent="0.15">
      <c r="Q867" s="38"/>
    </row>
    <row r="868" spans="17:17" ht="13" x14ac:dyDescent="0.15">
      <c r="Q868" s="38"/>
    </row>
    <row r="869" spans="17:17" ht="13" x14ac:dyDescent="0.15">
      <c r="Q869" s="38"/>
    </row>
    <row r="870" spans="17:17" ht="13" x14ac:dyDescent="0.15">
      <c r="Q870" s="38"/>
    </row>
    <row r="871" spans="17:17" ht="13" x14ac:dyDescent="0.15">
      <c r="Q871" s="38"/>
    </row>
    <row r="872" spans="17:17" ht="13" x14ac:dyDescent="0.15">
      <c r="Q872" s="38"/>
    </row>
    <row r="873" spans="17:17" ht="13" x14ac:dyDescent="0.15">
      <c r="Q873" s="38"/>
    </row>
    <row r="874" spans="17:17" ht="13" x14ac:dyDescent="0.15">
      <c r="Q874" s="38"/>
    </row>
    <row r="875" spans="17:17" ht="13" x14ac:dyDescent="0.15">
      <c r="Q875" s="38"/>
    </row>
    <row r="876" spans="17:17" ht="13" x14ac:dyDescent="0.15">
      <c r="Q876" s="38"/>
    </row>
    <row r="877" spans="17:17" ht="13" x14ac:dyDescent="0.15">
      <c r="Q877" s="38"/>
    </row>
    <row r="878" spans="17:17" ht="13" x14ac:dyDescent="0.15">
      <c r="Q878" s="38"/>
    </row>
    <row r="879" spans="17:17" ht="13" x14ac:dyDescent="0.15">
      <c r="Q879" s="38"/>
    </row>
    <row r="880" spans="17:17" ht="13" x14ac:dyDescent="0.15">
      <c r="Q880" s="38"/>
    </row>
    <row r="881" spans="17:17" ht="13" x14ac:dyDescent="0.15">
      <c r="Q881" s="38"/>
    </row>
    <row r="882" spans="17:17" ht="13" x14ac:dyDescent="0.15">
      <c r="Q882" s="38"/>
    </row>
    <row r="883" spans="17:17" ht="13" x14ac:dyDescent="0.15">
      <c r="Q883" s="38"/>
    </row>
    <row r="884" spans="17:17" ht="13" x14ac:dyDescent="0.15">
      <c r="Q884" s="38"/>
    </row>
    <row r="885" spans="17:17" ht="13" x14ac:dyDescent="0.15">
      <c r="Q885" s="38"/>
    </row>
    <row r="886" spans="17:17" ht="13" x14ac:dyDescent="0.15">
      <c r="Q886" s="38"/>
    </row>
    <row r="887" spans="17:17" ht="13" x14ac:dyDescent="0.15">
      <c r="Q887" s="38"/>
    </row>
    <row r="888" spans="17:17" ht="13" x14ac:dyDescent="0.15">
      <c r="Q888" s="38"/>
    </row>
    <row r="889" spans="17:17" ht="13" x14ac:dyDescent="0.15">
      <c r="Q889" s="38"/>
    </row>
    <row r="890" spans="17:17" ht="13" x14ac:dyDescent="0.15">
      <c r="Q890" s="38"/>
    </row>
    <row r="891" spans="17:17" ht="13" x14ac:dyDescent="0.15">
      <c r="Q891" s="38"/>
    </row>
    <row r="892" spans="17:17" ht="13" x14ac:dyDescent="0.15">
      <c r="Q892" s="38"/>
    </row>
    <row r="893" spans="17:17" ht="13" x14ac:dyDescent="0.15">
      <c r="Q893" s="38"/>
    </row>
    <row r="894" spans="17:17" ht="13" x14ac:dyDescent="0.15">
      <c r="Q894" s="38"/>
    </row>
    <row r="895" spans="17:17" ht="13" x14ac:dyDescent="0.15">
      <c r="Q895" s="38"/>
    </row>
    <row r="896" spans="17:17" ht="13" x14ac:dyDescent="0.15">
      <c r="Q896" s="38"/>
    </row>
    <row r="897" spans="17:17" ht="13" x14ac:dyDescent="0.15">
      <c r="Q897" s="38"/>
    </row>
    <row r="898" spans="17:17" ht="13" x14ac:dyDescent="0.15">
      <c r="Q898" s="38"/>
    </row>
    <row r="899" spans="17:17" ht="13" x14ac:dyDescent="0.15">
      <c r="Q899" s="38"/>
    </row>
    <row r="900" spans="17:17" ht="13" x14ac:dyDescent="0.15">
      <c r="Q900" s="38"/>
    </row>
    <row r="901" spans="17:17" ht="13" x14ac:dyDescent="0.15">
      <c r="Q901" s="38"/>
    </row>
    <row r="902" spans="17:17" ht="13" x14ac:dyDescent="0.15">
      <c r="Q902" s="38"/>
    </row>
    <row r="903" spans="17:17" ht="13" x14ac:dyDescent="0.15">
      <c r="Q903" s="38"/>
    </row>
    <row r="904" spans="17:17" ht="13" x14ac:dyDescent="0.15">
      <c r="Q904" s="38"/>
    </row>
    <row r="905" spans="17:17" ht="13" x14ac:dyDescent="0.15">
      <c r="Q905" s="38"/>
    </row>
    <row r="906" spans="17:17" ht="13" x14ac:dyDescent="0.15">
      <c r="Q906" s="38"/>
    </row>
    <row r="907" spans="17:17" ht="13" x14ac:dyDescent="0.15">
      <c r="Q907" s="38"/>
    </row>
    <row r="908" spans="17:17" ht="13" x14ac:dyDescent="0.15">
      <c r="Q908" s="38"/>
    </row>
    <row r="909" spans="17:17" ht="13" x14ac:dyDescent="0.15">
      <c r="Q909" s="38"/>
    </row>
    <row r="910" spans="17:17" ht="13" x14ac:dyDescent="0.15">
      <c r="Q910" s="38"/>
    </row>
    <row r="911" spans="17:17" ht="13" x14ac:dyDescent="0.15">
      <c r="Q911" s="38"/>
    </row>
    <row r="912" spans="17:17" ht="13" x14ac:dyDescent="0.15">
      <c r="Q912" s="38"/>
    </row>
    <row r="913" spans="17:17" ht="13" x14ac:dyDescent="0.15">
      <c r="Q913" s="38"/>
    </row>
    <row r="914" spans="17:17" ht="13" x14ac:dyDescent="0.15">
      <c r="Q914" s="38"/>
    </row>
    <row r="915" spans="17:17" ht="13" x14ac:dyDescent="0.15">
      <c r="Q915" s="38"/>
    </row>
    <row r="916" spans="17:17" ht="13" x14ac:dyDescent="0.15">
      <c r="Q916" s="38"/>
    </row>
    <row r="917" spans="17:17" ht="13" x14ac:dyDescent="0.15">
      <c r="Q917" s="38"/>
    </row>
    <row r="918" spans="17:17" ht="13" x14ac:dyDescent="0.15">
      <c r="Q918" s="38"/>
    </row>
    <row r="919" spans="17:17" ht="13" x14ac:dyDescent="0.15">
      <c r="Q919" s="38"/>
    </row>
    <row r="920" spans="17:17" ht="13" x14ac:dyDescent="0.15">
      <c r="Q920" s="38"/>
    </row>
    <row r="921" spans="17:17" ht="13" x14ac:dyDescent="0.15">
      <c r="Q921" s="38"/>
    </row>
    <row r="922" spans="17:17" ht="13" x14ac:dyDescent="0.15">
      <c r="Q922" s="38"/>
    </row>
    <row r="923" spans="17:17" ht="13" x14ac:dyDescent="0.15">
      <c r="Q923" s="38"/>
    </row>
    <row r="924" spans="17:17" ht="13" x14ac:dyDescent="0.15">
      <c r="Q924" s="38"/>
    </row>
    <row r="925" spans="17:17" ht="13" x14ac:dyDescent="0.15">
      <c r="Q925" s="38"/>
    </row>
    <row r="926" spans="17:17" ht="13" x14ac:dyDescent="0.15">
      <c r="Q926" s="38"/>
    </row>
    <row r="927" spans="17:17" ht="13" x14ac:dyDescent="0.15">
      <c r="Q927" s="38"/>
    </row>
    <row r="928" spans="17:17" ht="13" x14ac:dyDescent="0.15">
      <c r="Q928" s="38"/>
    </row>
    <row r="929" spans="17:17" ht="13" x14ac:dyDescent="0.15">
      <c r="Q929" s="38"/>
    </row>
    <row r="930" spans="17:17" ht="13" x14ac:dyDescent="0.15">
      <c r="Q930" s="38"/>
    </row>
    <row r="931" spans="17:17" ht="13" x14ac:dyDescent="0.15">
      <c r="Q931" s="38"/>
    </row>
    <row r="932" spans="17:17" ht="13" x14ac:dyDescent="0.15">
      <c r="Q932" s="38"/>
    </row>
    <row r="933" spans="17:17" ht="13" x14ac:dyDescent="0.15">
      <c r="Q933" s="38"/>
    </row>
    <row r="934" spans="17:17" ht="13" x14ac:dyDescent="0.15">
      <c r="Q934" s="38"/>
    </row>
    <row r="935" spans="17:17" ht="13" x14ac:dyDescent="0.15">
      <c r="Q935" s="38"/>
    </row>
    <row r="936" spans="17:17" ht="13" x14ac:dyDescent="0.15">
      <c r="Q936" s="38"/>
    </row>
    <row r="937" spans="17:17" ht="13" x14ac:dyDescent="0.15">
      <c r="Q937" s="38"/>
    </row>
    <row r="938" spans="17:17" ht="13" x14ac:dyDescent="0.15">
      <c r="Q938" s="38"/>
    </row>
    <row r="939" spans="17:17" ht="13" x14ac:dyDescent="0.15">
      <c r="Q939" s="38"/>
    </row>
    <row r="940" spans="17:17" ht="13" x14ac:dyDescent="0.15">
      <c r="Q940" s="38"/>
    </row>
    <row r="941" spans="17:17" ht="13" x14ac:dyDescent="0.15">
      <c r="Q941" s="38"/>
    </row>
    <row r="942" spans="17:17" ht="13" x14ac:dyDescent="0.15">
      <c r="Q942" s="38"/>
    </row>
    <row r="943" spans="17:17" ht="13" x14ac:dyDescent="0.15">
      <c r="Q943" s="38"/>
    </row>
    <row r="944" spans="17:17" ht="13" x14ac:dyDescent="0.15">
      <c r="Q944" s="38"/>
    </row>
    <row r="945" spans="17:17" ht="13" x14ac:dyDescent="0.15">
      <c r="Q945" s="38"/>
    </row>
    <row r="946" spans="17:17" ht="13" x14ac:dyDescent="0.15">
      <c r="Q946" s="38"/>
    </row>
    <row r="947" spans="17:17" ht="13" x14ac:dyDescent="0.15">
      <c r="Q947" s="38"/>
    </row>
    <row r="948" spans="17:17" ht="13" x14ac:dyDescent="0.15">
      <c r="Q948" s="38"/>
    </row>
    <row r="949" spans="17:17" ht="13" x14ac:dyDescent="0.15">
      <c r="Q949" s="38"/>
    </row>
    <row r="950" spans="17:17" ht="13" x14ac:dyDescent="0.15">
      <c r="Q950" s="38"/>
    </row>
    <row r="951" spans="17:17" ht="13" x14ac:dyDescent="0.15">
      <c r="Q951" s="38"/>
    </row>
    <row r="952" spans="17:17" ht="13" x14ac:dyDescent="0.15">
      <c r="Q952" s="38"/>
    </row>
    <row r="953" spans="17:17" ht="13" x14ac:dyDescent="0.15">
      <c r="Q953" s="38"/>
    </row>
    <row r="954" spans="17:17" ht="13" x14ac:dyDescent="0.15">
      <c r="Q954" s="38"/>
    </row>
    <row r="955" spans="17:17" ht="13" x14ac:dyDescent="0.15">
      <c r="Q955" s="38"/>
    </row>
    <row r="956" spans="17:17" ht="13" x14ac:dyDescent="0.15">
      <c r="Q956" s="38"/>
    </row>
    <row r="957" spans="17:17" ht="13" x14ac:dyDescent="0.15">
      <c r="Q957" s="38"/>
    </row>
    <row r="958" spans="17:17" ht="13" x14ac:dyDescent="0.15">
      <c r="Q958" s="38"/>
    </row>
    <row r="959" spans="17:17" ht="13" x14ac:dyDescent="0.15">
      <c r="Q959" s="38"/>
    </row>
    <row r="960" spans="17:17" ht="13" x14ac:dyDescent="0.15">
      <c r="Q960" s="38"/>
    </row>
    <row r="961" spans="17:17" ht="13" x14ac:dyDescent="0.15">
      <c r="Q961" s="38"/>
    </row>
    <row r="962" spans="17:17" ht="13" x14ac:dyDescent="0.15">
      <c r="Q962" s="38"/>
    </row>
    <row r="963" spans="17:17" ht="13" x14ac:dyDescent="0.15">
      <c r="Q963" s="38"/>
    </row>
    <row r="964" spans="17:17" ht="13" x14ac:dyDescent="0.15">
      <c r="Q964" s="38"/>
    </row>
    <row r="965" spans="17:17" ht="13" x14ac:dyDescent="0.15">
      <c r="Q965" s="38"/>
    </row>
    <row r="966" spans="17:17" ht="13" x14ac:dyDescent="0.15">
      <c r="Q966" s="38"/>
    </row>
    <row r="967" spans="17:17" ht="13" x14ac:dyDescent="0.15">
      <c r="Q967" s="38"/>
    </row>
    <row r="968" spans="17:17" ht="13" x14ac:dyDescent="0.15">
      <c r="Q968" s="38"/>
    </row>
    <row r="969" spans="17:17" ht="13" x14ac:dyDescent="0.15">
      <c r="Q969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ENERGY_DENSITY</vt:lpstr>
      <vt:lpstr>AFDW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2022-10-31T23:18:28Z</dcterms:created>
  <dcterms:modified xsi:type="dcterms:W3CDTF">2022-10-31T23:18:28Z</dcterms:modified>
</cp:coreProperties>
</file>